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Marketer\Desktop\"/>
    </mc:Choice>
  </mc:AlternateContent>
  <workbookProtection workbookAlgorithmName="SHA-512" workbookHashValue="3Dj5XXgevgGrsfKvPh5dFpkF9PAo0I09SGsr4e13/1NeQgGWcpaF2H4tDagJ1jsDEUxcHrEVhVBBt9+VHcEzxQ==" workbookSaltValue="gYM5UCWy+WmzBYuqzMQqHg==" workbookSpinCount="100000" lockStructure="1"/>
  <bookViews>
    <workbookView xWindow="0" yWindow="0" windowWidth="26083" windowHeight="11017"/>
  </bookViews>
  <sheets>
    <sheet name="Заказ" sheetId="1" r:id="rId1"/>
    <sheet name="massiv" sheetId="2" state="hidden" r:id="rId2"/>
  </sheets>
  <definedNames>
    <definedName name="ВИД_ВСТАВКИ">massiv!$T$2:$T$21</definedName>
    <definedName name="Зеркало1">massiv!$V$2:$V$6</definedName>
    <definedName name="Патина">Заказ!$P$2:$P$6</definedName>
    <definedName name="Радиус600">massiv!$Z$2</definedName>
    <definedName name="Расчёт">massiv!$P$2:$P$3</definedName>
    <definedName name="Рисунок">massiv!$S$2:$S$116</definedName>
    <definedName name="ТЕКСТУРА">massiv!$W$2:$W$3</definedName>
    <definedName name="ТИП">Заказ!$Q$1:$Q$6</definedName>
    <definedName name="Тип_Р">Заказ!$Q$9:$Q$14</definedName>
    <definedName name="Толщина">massiv!$K$2:$K$6</definedName>
    <definedName name="Фрезеровка">massiv!$E$2:$E$87</definedName>
    <definedName name="Фрезеровка_c_патиной">massiv!$G$2:$G$15</definedName>
    <definedName name="Фрезеровка_торцевая">massiv!$I$2:$I$8</definedName>
    <definedName name="Фрезеровка_торцевая_K">massiv!$N$2:$N$5</definedName>
    <definedName name="Фрезеровка_торцевая_K_с_патиной">massiv!$I$2:$I$8</definedName>
    <definedName name="Фрезеровка_торцевая_с_патиной">massiv!$I$2:$I$8</definedName>
    <definedName name="Фрезеровка10">massiv!$F$2:$F$23</definedName>
    <definedName name="ХОРДА600">massiv!$AA$2:$AA$4</definedName>
    <definedName name="Цвет">massiv!$C$2:$C$251</definedName>
    <definedName name="ЦветПатина">massiv!$D$2:$D$12</definedName>
  </definedNames>
  <calcPr calcId="152511"/>
</workbook>
</file>

<file path=xl/calcChain.xml><?xml version="1.0" encoding="utf-8"?>
<calcChain xmlns="http://schemas.openxmlformats.org/spreadsheetml/2006/main">
  <c r="K12" i="1" l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11" i="1"/>
  <c r="M64" i="1" l="1"/>
  <c r="M61" i="1"/>
  <c r="F71" i="1" l="1"/>
  <c r="M62" i="1" l="1"/>
  <c r="L52" i="2" l="1"/>
  <c r="M70" i="1"/>
  <c r="M69" i="1"/>
  <c r="M68" i="1"/>
  <c r="M67" i="1"/>
  <c r="M66" i="1"/>
  <c r="M65" i="1"/>
  <c r="M63" i="1"/>
  <c r="M71" i="1" l="1"/>
  <c r="A70" i="1" l="1"/>
  <c r="A69" i="1"/>
  <c r="A68" i="1"/>
  <c r="A67" i="1"/>
  <c r="A66" i="1"/>
  <c r="A65" i="1"/>
  <c r="A64" i="1"/>
  <c r="A63" i="1"/>
  <c r="A62" i="1"/>
  <c r="A61" i="1"/>
  <c r="A41" i="1" l="1"/>
  <c r="D46" i="1" l="1"/>
  <c r="A12" i="1" l="1"/>
  <c r="K46" i="1" l="1"/>
  <c r="A45" i="1"/>
  <c r="A44" i="1"/>
  <c r="A43" i="1"/>
  <c r="A42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1" i="1"/>
  <c r="J5" i="1" l="1"/>
</calcChain>
</file>

<file path=xl/sharedStrings.xml><?xml version="1.0" encoding="utf-8"?>
<sst xmlns="http://schemas.openxmlformats.org/spreadsheetml/2006/main" count="696" uniqueCount="621">
  <si>
    <t>ВЫСОТА</t>
  </si>
  <si>
    <t>ШИРИНА</t>
  </si>
  <si>
    <t>ТИП</t>
  </si>
  <si>
    <t>ЦВЕТ</t>
  </si>
  <si>
    <t>№</t>
  </si>
  <si>
    <t>Дополнительная информация о Вашем заказе:</t>
  </si>
  <si>
    <t>ПРИМЕЧАНИЕ</t>
  </si>
  <si>
    <t>Общие правила заполнения Бланка заказа</t>
  </si>
  <si>
    <t>1. В бланке заполняются все ячейки строки.</t>
  </si>
  <si>
    <t>2. В случае если часть фасадов в заказе необходимо выполнить с другими характеристиками ( отделка, цвет, нестандартная присадка под петли и т.д.) данную информацию  указывать в графе "Примечание"</t>
  </si>
  <si>
    <t>Вернуться на верх</t>
  </si>
  <si>
    <t>Итого фасадов:</t>
  </si>
  <si>
    <t>Внимание! Перед заполнением заказа нажмите сюда для ознакомления с правилами оформления заказа!</t>
  </si>
  <si>
    <t xml:space="preserve">Оплата: </t>
  </si>
  <si>
    <t xml:space="preserve">Город: </t>
  </si>
  <si>
    <t xml:space="preserve">Заказчик: </t>
  </si>
  <si>
    <t xml:space="preserve">Дата заказа: </t>
  </si>
  <si>
    <t xml:space="preserve">Телефон: </t>
  </si>
  <si>
    <t>Детали прямолинейные</t>
  </si>
  <si>
    <t>Тип</t>
  </si>
  <si>
    <t>Цвет</t>
  </si>
  <si>
    <t>Фрезеровка</t>
  </si>
  <si>
    <t>Детали радиусные</t>
  </si>
  <si>
    <t>глухая</t>
  </si>
  <si>
    <t>без фрезеровки</t>
  </si>
  <si>
    <t>гнутые</t>
  </si>
  <si>
    <t>витрина</t>
  </si>
  <si>
    <t>вогнутые</t>
  </si>
  <si>
    <t>рисунок</t>
  </si>
  <si>
    <t>KS 511</t>
  </si>
  <si>
    <t>KS 512</t>
  </si>
  <si>
    <t>KS 513</t>
  </si>
  <si>
    <t>KS 514</t>
  </si>
  <si>
    <t>KS 515</t>
  </si>
  <si>
    <t>KS 516</t>
  </si>
  <si>
    <t>KS 517</t>
  </si>
  <si>
    <t>KS 518</t>
  </si>
  <si>
    <t>KS 519</t>
  </si>
  <si>
    <t>KS 520</t>
  </si>
  <si>
    <t>KS 521</t>
  </si>
  <si>
    <t>KS 522</t>
  </si>
  <si>
    <t>KS 523</t>
  </si>
  <si>
    <t>KS 524</t>
  </si>
  <si>
    <t>KS 525</t>
  </si>
  <si>
    <t>KS 526</t>
  </si>
  <si>
    <t>TS 411</t>
  </si>
  <si>
    <t>TS 412</t>
  </si>
  <si>
    <t>TS 413</t>
  </si>
  <si>
    <t>TS 414</t>
  </si>
  <si>
    <t>TS 416</t>
  </si>
  <si>
    <t>TS 417</t>
  </si>
  <si>
    <t>TS 418</t>
  </si>
  <si>
    <t>TS 419</t>
  </si>
  <si>
    <t>TS 420</t>
  </si>
  <si>
    <t>TS 421</t>
  </si>
  <si>
    <t>TS 422</t>
  </si>
  <si>
    <t>TS 423</t>
  </si>
  <si>
    <t>TS 424</t>
  </si>
  <si>
    <t>TS 425</t>
  </si>
  <si>
    <t>TS 427</t>
  </si>
  <si>
    <t>TS 428</t>
  </si>
  <si>
    <t>TS 429</t>
  </si>
  <si>
    <t>TS 430</t>
  </si>
  <si>
    <t>TS 431</t>
  </si>
  <si>
    <t>КОЛИЧЕСТВО (ШТ.)</t>
  </si>
  <si>
    <t>Тип_Р</t>
  </si>
  <si>
    <t>ФРЕЗЕРОВКА</t>
  </si>
  <si>
    <t>ТОЛЩИНА</t>
  </si>
  <si>
    <t>Толщина</t>
  </si>
  <si>
    <t>Декоративные элементы</t>
  </si>
  <si>
    <t>Колонны</t>
  </si>
  <si>
    <t>Дуги</t>
  </si>
  <si>
    <t>DR 222</t>
  </si>
  <si>
    <t>DR 220</t>
  </si>
  <si>
    <t>AR 101</t>
  </si>
  <si>
    <t>AR 102</t>
  </si>
  <si>
    <t>*Для оформления заказа на декоративные элементы связывайтесь с нашим менеджером.</t>
  </si>
  <si>
    <t>Детали криволинейные (радиусные)</t>
  </si>
  <si>
    <t>ПЛОЩАДЬ, м²</t>
  </si>
  <si>
    <t>Расчёт</t>
  </si>
  <si>
    <t>Наличный расчёт</t>
  </si>
  <si>
    <t>Безналичный расчёт</t>
  </si>
  <si>
    <t>Акварель кремовая VМ-2696А-916 0,35мм</t>
  </si>
  <si>
    <t>Алюминий тисненый (208-Н6Р) 0,3мм</t>
  </si>
  <si>
    <t>Бежевый (U119) 0,3мм</t>
  </si>
  <si>
    <t>Белая глянцевая (SY-06-02) 0,45мм</t>
  </si>
  <si>
    <t>Белое Дерево (SO115) 0,3мм</t>
  </si>
  <si>
    <t>Береза VF-1135А-1 0,35мм</t>
  </si>
  <si>
    <t>Бордо глянцевая (L 1123) 0,45мм</t>
  </si>
  <si>
    <t>Бронза (802-Н6Р) 0,3мм</t>
  </si>
  <si>
    <t>Венге (055-06) 0,3мм</t>
  </si>
  <si>
    <t>Венге Конго (YH48101-33А) 0,3мм</t>
  </si>
  <si>
    <t>Венге премиум (VTF1059-19) 0,3мм</t>
  </si>
  <si>
    <t>Венге светлый (YH43301-10А) 0,3мм</t>
  </si>
  <si>
    <t>Венге шоколад (2093-7В) 0,3мм</t>
  </si>
  <si>
    <t>Вишня VF-2030A-28 0,35мм</t>
  </si>
  <si>
    <t>Вишня селекционная (Р 21022-04) 0,3мм</t>
  </si>
  <si>
    <t>Грецкий орех (WALNUT 3903-03) 0,3мм</t>
  </si>
  <si>
    <t>Дуб антик (YH43103-14А) 0,3мм</t>
  </si>
  <si>
    <t>Дуб беленый (2К077-03) 0,3мм</t>
  </si>
  <si>
    <t>Дуб Палермо (YH48505-32A) 0,3мм</t>
  </si>
  <si>
    <t>Дуб с пилением (YH18107-32A) 0,3мм</t>
  </si>
  <si>
    <t>Дуб Турин (YH48506-32А) 0,3мм</t>
  </si>
  <si>
    <t>Желтый (SY01-14) 0,3мм</t>
  </si>
  <si>
    <t>Жемчужный лен (В0901-4НР) 0,3мм</t>
  </si>
  <si>
    <t>Золотое дерево (VTM0023-20) 0,3мм</t>
  </si>
  <si>
    <t>к/з Коньяк (W0101-GCP) 0,3мм</t>
  </si>
  <si>
    <t>к/з Слоновая кость (W0203-GCP) 0,3мм</t>
  </si>
  <si>
    <t>Каньон белый (КН33701-52А) 0,3мм</t>
  </si>
  <si>
    <t>Кедр VF-1976А-3 0,35мм</t>
  </si>
  <si>
    <t>Клен с тиснением (Р 21001-06 А-800) 0,3мм</t>
  </si>
  <si>
    <t>Лен светлый (DC 0201-10) 0,3мм</t>
  </si>
  <si>
    <t>Лесной Орех (YH43101-14А) 0,3мм</t>
  </si>
  <si>
    <t>Манго глянц. (JD 20ВА) 0,45мм</t>
  </si>
  <si>
    <t>Меланж светлый (С0902-Н8PSR) 0,3мм</t>
  </si>
  <si>
    <t>Меланж темный (С0903-Н8РSR) 0,3мм</t>
  </si>
  <si>
    <t>Орех золотой (РС-10) 0,3мм</t>
  </si>
  <si>
    <t>Орех кантри (Р21152-01-800) 0,3мм</t>
  </si>
  <si>
    <t>Орех тисненый (Р21058-01) 0,3мм</t>
  </si>
  <si>
    <t>Пастель фиолет металлик глянц. (DW 102-6Т) 0,45мм</t>
  </si>
  <si>
    <t>Патина премиум (VTF0008-19) 0,3мм</t>
  </si>
  <si>
    <t>Рустикальный дуб VF-2746A-40 0,35мм</t>
  </si>
  <si>
    <t>Седой венге (А0204-А5Р)  0,3мм</t>
  </si>
  <si>
    <t>Серебро премиум (VTM 03009-20) 0,3мм</t>
  </si>
  <si>
    <t>Синий (SY01-19) 0,3мм</t>
  </si>
  <si>
    <t>Синий металлик глянец (DW 804-6Т) 0,45мм</t>
  </si>
  <si>
    <t>Тиковое Дерево (YH43104-10А) 0,3мм</t>
  </si>
  <si>
    <t>Черная глянцевая (BLACK GLOSS) 0,45мм</t>
  </si>
  <si>
    <t>Черный металлик глянц. (DW 089-6Т) 0,45мм</t>
  </si>
  <si>
    <t>Шоколад гл (YG6003-06) 0,45мм</t>
  </si>
  <si>
    <t>Ясень бежевый (VTF0025-32) 0,3мм</t>
  </si>
  <si>
    <t>Ясень коричневый VF-5050А-29 WT2 0,35мм</t>
  </si>
  <si>
    <t>ФРЕЗЕРОВКА ТОРЦЕВАЯ</t>
  </si>
  <si>
    <t>Фрезеровка торцевая</t>
  </si>
  <si>
    <t>R 10 с четвертью</t>
  </si>
  <si>
    <t>R 6</t>
  </si>
  <si>
    <t>R 10</t>
  </si>
  <si>
    <t>R 4</t>
  </si>
  <si>
    <t>Фрезеровка торцевая K</t>
  </si>
  <si>
    <t>Ваниль глянец (ТР-009) 0,45мм (молоч)</t>
  </si>
  <si>
    <t>ЦветПатина</t>
  </si>
  <si>
    <t>РТ 720</t>
  </si>
  <si>
    <t>РТ 721</t>
  </si>
  <si>
    <t>РТ 723</t>
  </si>
  <si>
    <t>РТ 724</t>
  </si>
  <si>
    <t>РТ 725</t>
  </si>
  <si>
    <t>РТ 726</t>
  </si>
  <si>
    <t>РТ 727</t>
  </si>
  <si>
    <t>РТ 728</t>
  </si>
  <si>
    <t>РТ 729</t>
  </si>
  <si>
    <t xml:space="preserve">РТ 730 </t>
  </si>
  <si>
    <t>Фрезеровка c патиной</t>
  </si>
  <si>
    <t>Патина</t>
  </si>
  <si>
    <t>Без патины</t>
  </si>
  <si>
    <t>Золотая 34</t>
  </si>
  <si>
    <t>Золото 99</t>
  </si>
  <si>
    <t>Серебро 81</t>
  </si>
  <si>
    <t>Темный орех 39</t>
  </si>
  <si>
    <t>Черная 65</t>
  </si>
  <si>
    <t>R 6 с четвертью</t>
  </si>
  <si>
    <t>Фрезеровка торцевая с патиной</t>
  </si>
  <si>
    <t>Фрезеровка торцевая K с патиной</t>
  </si>
  <si>
    <t>3. Для согласования заказа и расчета его стоимости, заполненый бланк,  а также эскиз кухни, необходимо отправить на электронный адрес: order@delito.ru</t>
  </si>
  <si>
    <t>GS501</t>
  </si>
  <si>
    <t>GS502</t>
  </si>
  <si>
    <t>GS503</t>
  </si>
  <si>
    <t>GS504</t>
  </si>
  <si>
    <t>Абрикос глянец (DT-2117-GL) 0,45мм</t>
  </si>
  <si>
    <t>Аквамарин глянец (YH 4005-06) 0,45мм</t>
  </si>
  <si>
    <t>Алый металлик глянец (DW 408-6Т) 0,45мм</t>
  </si>
  <si>
    <t>Апельсин металлик глянец (DT-2201-MT) 0,45мм</t>
  </si>
  <si>
    <t>Белый металлик глянцевая (DW 101-6Т) 0,45мм</t>
  </si>
  <si>
    <t>Бирюза металлик глянец (DW 303-6Т) 0,45мм</t>
  </si>
  <si>
    <t>Бордо металлик глянец (DW 407-6Т) 0,45мм</t>
  </si>
  <si>
    <t>Бук (VF-1472А-3С)  0,35мм</t>
  </si>
  <si>
    <t>Ваниль матовая (VF-738А-28) 0,35мм</t>
  </si>
  <si>
    <t>Гламур металлик глянец (DW 904-6Т) 0,45мм</t>
  </si>
  <si>
    <t>Голубой металлик глянец (DW 308-6Т) 0,45мм</t>
  </si>
  <si>
    <t>Горная сосна (VM-1219А-1) 0,35мм</t>
  </si>
  <si>
    <t>Дуб Лаура (VF-2540А-3D) 0,35мм</t>
  </si>
  <si>
    <t>Дуб Софт (VF-1627А-10) 0,35мм</t>
  </si>
  <si>
    <t>Дуб Шампань (VF-2723А-3С) 0,35мм</t>
  </si>
  <si>
    <t>Дуглас золотой (VМ-2657А-38) 0,35мм</t>
  </si>
  <si>
    <t>Дуглас светлый (VМ-1372А-10) 0,35мм</t>
  </si>
  <si>
    <t>Желтый глянец (DT-2110-GL) 0,45мм</t>
  </si>
  <si>
    <t>Желтый металлик глянец (DW 201-6Т) 0,45мм</t>
  </si>
  <si>
    <t>Жемчужный металл (VМ-3227А-41) 0,35мм</t>
  </si>
  <si>
    <t>Золотой дуб (VM-2068А-1) 0,35мм</t>
  </si>
  <si>
    <t>Итальянский орех (VF-5060А-29 WТ2) 0,35мм</t>
  </si>
  <si>
    <t>Кедр (VF-1976А-3) 0,35мм</t>
  </si>
  <si>
    <t>Клен (VМ-2413А-22) 0,35мм</t>
  </si>
  <si>
    <t>Клен Ванкувер (VМ-475А-1) 0,35мм</t>
  </si>
  <si>
    <t>Коричневый лопес (VF-3193А-L) 0,35мм</t>
  </si>
  <si>
    <t>Красный глянец (DT-2115-GL) 0,45мм</t>
  </si>
  <si>
    <t>Красный металлик глянец (DW 401-6Т) 0,45мм</t>
  </si>
  <si>
    <t>Лайм глянец (DT-2216-GL) 0,45мм</t>
  </si>
  <si>
    <t>Мокрый песок металлик глянец (DW 501-6Т) 0,45мм</t>
  </si>
  <si>
    <t>Олива металлик глянец (DW 311-6Т) 0,45мм</t>
  </si>
  <si>
    <t>Оранжевый металлик глянец (DW 202В-6Т) 0,45мм</t>
  </si>
  <si>
    <t>Орех Пацифик (VМ-1471А-3С) 0,35мм</t>
  </si>
  <si>
    <t>Патина перламутр (VМ2-5170А-37 WT1) 0,35мм</t>
  </si>
  <si>
    <t>Розовый металлик глянец (DW 402В-6Т) 0,45мм</t>
  </si>
  <si>
    <t>Рустикальный дуб (VF-2746A-40) 0,35мм</t>
  </si>
  <si>
    <t>Салатовый металлик глянец (DW 302-6Т) 0,45мм</t>
  </si>
  <si>
    <t>Серебристый темный металлик глянец (DW 803-6T) 0, 45мм</t>
  </si>
  <si>
    <t>Сигнал оранжевый металлик глянец (DW 204-6Т) 0,45мм</t>
  </si>
  <si>
    <t>Фиолетовый металлик глянец (DW 905-6Т) 0,45мм</t>
  </si>
  <si>
    <t>Эвкалипт глянец (JD 7007А) 0,45мм</t>
  </si>
  <si>
    <t>Ясень ваниль (VМ-160А GW) 0,35мм</t>
  </si>
  <si>
    <t>Ясень жемчужный (VМ-927А GW) 0,35мм</t>
  </si>
  <si>
    <t>Ясень коричневый (VF-5050А-29 WT2) 0,35мм</t>
  </si>
  <si>
    <t>Ваниль металлик глянец (DT-2106-MT) 0,45мм</t>
  </si>
  <si>
    <t>Золотой металлик глянец (DT-2204-MT) 0,45мм</t>
  </si>
  <si>
    <t>Шампань металлик глянец (DT-2132-MT) 0,45мм</t>
  </si>
  <si>
    <t>Допустимый угол отклонения радиусных фасадов +-3 градуса (по хорде +-6мм).</t>
  </si>
  <si>
    <t>АРТ-Лайм (ТР-832) 0,3мм</t>
  </si>
  <si>
    <t>АРТ-Фиолет (ТР-833) 0,3мм</t>
  </si>
  <si>
    <t>АРТ-Фуксия (ТР-831) 0,3мм</t>
  </si>
  <si>
    <t>Индиго (ТР-804UP) 0,3мм</t>
  </si>
  <si>
    <t>Лайм (ТР-802UP) 0,3мм</t>
  </si>
  <si>
    <t>Фиалка глянец (MGG 54502) 0,45мм</t>
  </si>
  <si>
    <t>Фиолет (ТР-803UP) 0,3мм</t>
  </si>
  <si>
    <t>Фуксия (ТР-801UP) 0,3мм</t>
  </si>
  <si>
    <t>Шафран (ТР-805UP) 0,3мм</t>
  </si>
  <si>
    <t>Итого площадь:</t>
  </si>
  <si>
    <r>
      <t>M</t>
    </r>
    <r>
      <rPr>
        <b/>
        <vertAlign val="superscript"/>
        <sz val="16"/>
        <color theme="1"/>
        <rFont val="Calibri"/>
        <family val="2"/>
        <charset val="204"/>
        <scheme val="minor"/>
      </rPr>
      <t>2</t>
    </r>
  </si>
  <si>
    <t>Бифлекс Бизе (AV 78515) 0,3мм</t>
  </si>
  <si>
    <t>Бифлекс золото (AV 78513) 0,3мм</t>
  </si>
  <si>
    <t>Бифлекс платина (AV 78512) 0,3мм</t>
  </si>
  <si>
    <t>Бифлекс розовый (AV 78511) 0,3мм</t>
  </si>
  <si>
    <t>Коралл глянец (DT-2131-GL) 0,45мм</t>
  </si>
  <si>
    <t>Лакоста Перламутровая (AV 78545) 0,3мм</t>
  </si>
  <si>
    <t>Лакоста Черная (AV 78540) 0,3мм</t>
  </si>
  <si>
    <t>Лиловый металлик глянец  ( MMG54820) 0,45мм</t>
  </si>
  <si>
    <t>Роза белая (ТМ-433) 0,45мм</t>
  </si>
  <si>
    <t>Роза черная  (ТМ-437) 0,45мм</t>
  </si>
  <si>
    <t>Рубин глянец (DT-2128-GL) 0,45мм</t>
  </si>
  <si>
    <t>Софт белый ( MСС97923) 0,45мм</t>
  </si>
  <si>
    <t>Супермат графит ( MСС97922) 0,45мм</t>
  </si>
  <si>
    <t>Хамелеон синий ( ТМ-419) 0,45мм</t>
  </si>
  <si>
    <t>Шоколад металлик гл. (DT-2133-MT) 0,45мм</t>
  </si>
  <si>
    <t>Белое золото (TK-624T) 0,3мм</t>
  </si>
  <si>
    <t>Венге глянец 21 (СС7021) 0,45 мм</t>
  </si>
  <si>
    <t>Кофе с молоком глянец (DT-2112-GL) 0,45 мм</t>
  </si>
  <si>
    <t>Эбен глянец 40 (СС7040) 0,45 мм</t>
  </si>
  <si>
    <t>max/min высота</t>
  </si>
  <si>
    <t>max/min ширина</t>
  </si>
  <si>
    <t>РТ 722</t>
  </si>
  <si>
    <t>Фрезеровка10</t>
  </si>
  <si>
    <t>для двери-купе</t>
  </si>
  <si>
    <t>1-А-1</t>
  </si>
  <si>
    <t>1-А-2</t>
  </si>
  <si>
    <t>1-А-3</t>
  </si>
  <si>
    <t>1-А-4</t>
  </si>
  <si>
    <t>1-А-5</t>
  </si>
  <si>
    <t>1-А-6</t>
  </si>
  <si>
    <t>1-А-7</t>
  </si>
  <si>
    <t>1-А-8</t>
  </si>
  <si>
    <t>1-А-9</t>
  </si>
  <si>
    <t>1-А-10</t>
  </si>
  <si>
    <t>1-А-11</t>
  </si>
  <si>
    <t>1-А-12</t>
  </si>
  <si>
    <t>1-А-13</t>
  </si>
  <si>
    <t>1-А-14</t>
  </si>
  <si>
    <t>1-А-15</t>
  </si>
  <si>
    <t>1-А-16</t>
  </si>
  <si>
    <t>1-А-17</t>
  </si>
  <si>
    <t>1-А-18</t>
  </si>
  <si>
    <t>1-А-19</t>
  </si>
  <si>
    <t>1-А-20</t>
  </si>
  <si>
    <t>1-А-21</t>
  </si>
  <si>
    <t>1-А-22</t>
  </si>
  <si>
    <t>1-А-23</t>
  </si>
  <si>
    <t>1-А-24</t>
  </si>
  <si>
    <t>АРХИТЕКТУРА</t>
  </si>
  <si>
    <t>2-А-1</t>
  </si>
  <si>
    <t>2-А-2</t>
  </si>
  <si>
    <t>2-А-3</t>
  </si>
  <si>
    <t>2-А-5</t>
  </si>
  <si>
    <t>2-А-6</t>
  </si>
  <si>
    <t>2-А-7</t>
  </si>
  <si>
    <t>2-А-8</t>
  </si>
  <si>
    <t>2-А-9</t>
  </si>
  <si>
    <t>2-А-10</t>
  </si>
  <si>
    <t>2-А-11</t>
  </si>
  <si>
    <t>2-А-12</t>
  </si>
  <si>
    <t>2-А-13</t>
  </si>
  <si>
    <t>2-А-14</t>
  </si>
  <si>
    <t>2-А-15</t>
  </si>
  <si>
    <t>2-А-16</t>
  </si>
  <si>
    <t>2-А-17</t>
  </si>
  <si>
    <t>2-А-18</t>
  </si>
  <si>
    <t>2-А-19</t>
  </si>
  <si>
    <t>2-А-22</t>
  </si>
  <si>
    <t>3-А-1</t>
  </si>
  <si>
    <t>3-А-4</t>
  </si>
  <si>
    <t>3-А-12</t>
  </si>
  <si>
    <t>3-А-14</t>
  </si>
  <si>
    <t>3-А-15</t>
  </si>
  <si>
    <t>1-L-1</t>
  </si>
  <si>
    <t>1-L-2</t>
  </si>
  <si>
    <t>1-L-3</t>
  </si>
  <si>
    <t>1-L-4</t>
  </si>
  <si>
    <t>1-L-5</t>
  </si>
  <si>
    <t>1-L-6</t>
  </si>
  <si>
    <t>1-L-7</t>
  </si>
  <si>
    <t>1-L-8</t>
  </si>
  <si>
    <t>1-L-9</t>
  </si>
  <si>
    <t>1-L-10</t>
  </si>
  <si>
    <t>1-L-11</t>
  </si>
  <si>
    <t>1-L-12</t>
  </si>
  <si>
    <t>2-L-13</t>
  </si>
  <si>
    <t>1-L-14</t>
  </si>
  <si>
    <t>1-L-15</t>
  </si>
  <si>
    <t>1-L-16</t>
  </si>
  <si>
    <t>1-L-17</t>
  </si>
  <si>
    <t>1-L-18</t>
  </si>
  <si>
    <t>1-L-19</t>
  </si>
  <si>
    <t>1-N-1</t>
  </si>
  <si>
    <t>1-N-2</t>
  </si>
  <si>
    <t>1-N-3</t>
  </si>
  <si>
    <t>1-P-1</t>
  </si>
  <si>
    <t>1-P-2</t>
  </si>
  <si>
    <t>1-P-3</t>
  </si>
  <si>
    <t>1-P-4</t>
  </si>
  <si>
    <t>1-P-5</t>
  </si>
  <si>
    <t>1-P-6</t>
  </si>
  <si>
    <t>1-P-7</t>
  </si>
  <si>
    <t>1-P-8</t>
  </si>
  <si>
    <t>1-P-9</t>
  </si>
  <si>
    <t>1-P-10</t>
  </si>
  <si>
    <t>1-P-11</t>
  </si>
  <si>
    <t>1-P-12</t>
  </si>
  <si>
    <t>1-P-13</t>
  </si>
  <si>
    <t>1-P-14</t>
  </si>
  <si>
    <t>1-P-15</t>
  </si>
  <si>
    <t>1-P-16</t>
  </si>
  <si>
    <t>1-P-17</t>
  </si>
  <si>
    <t>1-P-19</t>
  </si>
  <si>
    <t>1-P-20</t>
  </si>
  <si>
    <t>2-P-1</t>
  </si>
  <si>
    <t>2-P-2</t>
  </si>
  <si>
    <t>2-P-3</t>
  </si>
  <si>
    <t>2-P-4</t>
  </si>
  <si>
    <t>2-P-5</t>
  </si>
  <si>
    <t>2-P-6</t>
  </si>
  <si>
    <t>2-P-7</t>
  </si>
  <si>
    <t>2-P-8</t>
  </si>
  <si>
    <t>2-P-9</t>
  </si>
  <si>
    <t>2-P-10</t>
  </si>
  <si>
    <t>2-P-11</t>
  </si>
  <si>
    <t>2-P-12</t>
  </si>
  <si>
    <t>2-P-13</t>
  </si>
  <si>
    <t>2-P-14</t>
  </si>
  <si>
    <t>2-P-17</t>
  </si>
  <si>
    <t>2-P-20</t>
  </si>
  <si>
    <t>3-P-4</t>
  </si>
  <si>
    <t>3-P-5</t>
  </si>
  <si>
    <t>3-P-8</t>
  </si>
  <si>
    <t>3-P-9</t>
  </si>
  <si>
    <t>3-P-11</t>
  </si>
  <si>
    <t>3-P-12</t>
  </si>
  <si>
    <t>3-P-13</t>
  </si>
  <si>
    <t>3-P-14</t>
  </si>
  <si>
    <t>3-P-17</t>
  </si>
  <si>
    <t>Вид вставки</t>
  </si>
  <si>
    <t>зеркало</t>
  </si>
  <si>
    <t>без рисунка</t>
  </si>
  <si>
    <t>Графит глянец (DT-2129-GL) 0,45мм</t>
  </si>
  <si>
    <t>Зеркало</t>
  </si>
  <si>
    <t>Троя бронза</t>
  </si>
  <si>
    <t>Троя серебро</t>
  </si>
  <si>
    <t>Роял бронза</t>
  </si>
  <si>
    <t>Роял серебро</t>
  </si>
  <si>
    <t>Без изображения</t>
  </si>
  <si>
    <t>DecoКожа 0829В</t>
  </si>
  <si>
    <t>DecoКожа 3023С</t>
  </si>
  <si>
    <t>DecoКожа 3052</t>
  </si>
  <si>
    <t>DecoКожа 3052А</t>
  </si>
  <si>
    <t>DecoКожа 3052В</t>
  </si>
  <si>
    <t>DecoКожа 6027А</t>
  </si>
  <si>
    <t>DecoКожа 434_2</t>
  </si>
  <si>
    <t>DecoКожа 531_6</t>
  </si>
  <si>
    <t>DecoКожа 625_2</t>
  </si>
  <si>
    <t>Холст</t>
  </si>
  <si>
    <t>Зеркальное полотно</t>
  </si>
  <si>
    <t>Лиственница светлая (DT-1113) 0,18мм</t>
  </si>
  <si>
    <t>Лиственница темная (DT-1114) 0,18мм</t>
  </si>
  <si>
    <t>Каньон Браун (DT-1110) 0,18мм</t>
  </si>
  <si>
    <t>KS 529</t>
  </si>
  <si>
    <t>KS 527</t>
  </si>
  <si>
    <t>KS 528</t>
  </si>
  <si>
    <t>KS 530</t>
  </si>
  <si>
    <t>Текстура</t>
  </si>
  <si>
    <t>по-вертикали</t>
  </si>
  <si>
    <t>по-горизонтали</t>
  </si>
  <si>
    <t>Бронза 35</t>
  </si>
  <si>
    <t>Бежевый лопес (VF-3195А-L 0) 0,35мм</t>
  </si>
  <si>
    <t>Абрикос металлик глянц. (МСМ 2064-001) 0,45мм</t>
  </si>
  <si>
    <t>Арбуз металлик глянц. (МСМ 42) 0,45мм</t>
  </si>
  <si>
    <t>Гранат металлик глянц. (DW 403-6T) 0,45мм</t>
  </si>
  <si>
    <t>Де люкс золото (MCF 847-2) 0,45мм</t>
  </si>
  <si>
    <t>Де люкс крем (MCF 847-6) 0,45мм</t>
  </si>
  <si>
    <t>Джинс светлый (DT-2309-МА) 0,3мм</t>
  </si>
  <si>
    <t>Джинс серый (DT-2310-МА) 0,3мм</t>
  </si>
  <si>
    <t>Дюна баклажан глянец (МCF 77457) 0,45мм</t>
  </si>
  <si>
    <t>Дюна бордо глянец (МCF 77464) 0,45мм</t>
  </si>
  <si>
    <t>Дюна лайм глянец (МCF 77463) 0,45мм</t>
  </si>
  <si>
    <t>Дюна малина глянец (МCF 77465) 0,45мм</t>
  </si>
  <si>
    <t>Дюна мокко глянец (МCF 77454) 0,45мм</t>
  </si>
  <si>
    <t>Дюна молочная глянец (МCF 77456) 0,45мм</t>
  </si>
  <si>
    <t>Дюна черная глянец (МCF 77452) 0,45мм</t>
  </si>
  <si>
    <t>Дюна шоколад глянец (МCF 77458) 0,45мм</t>
  </si>
  <si>
    <t>Жемчужное дерево глянц. (MCF 705) 0,45мм</t>
  </si>
  <si>
    <t>Карамельное дерево глянц. (MCF 704) 0,45мм</t>
  </si>
  <si>
    <t>Корица металлик глянц. (МСМ 903-6Т) 0,45мм</t>
  </si>
  <si>
    <t>Красный грейпфрут металлик глянц. (МСМ 506) 0,45мм</t>
  </si>
  <si>
    <t>Массив Бианко (G8029-80A) 0,4мм</t>
  </si>
  <si>
    <t>Массив Деним (YG4018-80A) 0,4мм</t>
  </si>
  <si>
    <t>Пробка серая глянец (МСD 1130-4G) 0,45мм</t>
  </si>
  <si>
    <t>Реалвуд белый (MCN 77521) 0,3мм</t>
  </si>
  <si>
    <t>Реалвуд капучино (MCN 77525) 0,3мм</t>
  </si>
  <si>
    <t>Салатовый глянец (77430) 0,45мм</t>
  </si>
  <si>
    <t>Синий глянец МСМ (МСР 0008003G) 0,45мм</t>
  </si>
  <si>
    <t>Хамелеон звездная ночь металлик гл.( МСМ 088-6Т) 0,45мм</t>
  </si>
  <si>
    <t>Черника металлик глянц. (DW 902В-6Т) 0,45мм</t>
  </si>
  <si>
    <t>Черный металлик матовый (МСМе 9523) 0,45мм</t>
  </si>
  <si>
    <t>Шелк Бронза (DT-2304-МА) 0,3мм</t>
  </si>
  <si>
    <t>Шелк Жемчуг (DT-2305-МА) 0,3мм</t>
  </si>
  <si>
    <t>Galaxy Apple (МСР 754865) 0,45мм</t>
  </si>
  <si>
    <t>Galaxy Berry (МСР 754858) 0,45мм</t>
  </si>
  <si>
    <t>Galaxy Chocolate (МСР 754867) 0,45мм</t>
  </si>
  <si>
    <t>Galaxy Ice (МСР 754869) 0,45мм</t>
  </si>
  <si>
    <t>Galaxy Violet (МСР 75853) 0,45мм</t>
  </si>
  <si>
    <t>16+22</t>
  </si>
  <si>
    <t>м²</t>
  </si>
  <si>
    <t>Браш Бирюза (MCN-78558) 0,3мм</t>
  </si>
  <si>
    <t>Индиго металлик глянец (SG002) 0,45мм</t>
  </si>
  <si>
    <t>Орион металлик глянец (SG212) 0,45мм</t>
  </si>
  <si>
    <t>Антрацит металлик глянец (SG005) 0,45мм</t>
  </si>
  <si>
    <t>Компания d’Elito  | BETTER TECH FOR BETTER LIFE!!!  |  moer@moer.ru  | www.delito.ru</t>
  </si>
  <si>
    <t>РАДИУС</t>
  </si>
  <si>
    <t>Радиус</t>
  </si>
  <si>
    <t>R300</t>
  </si>
  <si>
    <t>R600</t>
  </si>
  <si>
    <t>Ширина корпуса</t>
  </si>
  <si>
    <t>R6</t>
  </si>
  <si>
    <t>К600</t>
  </si>
  <si>
    <t>Хорда 600</t>
  </si>
  <si>
    <t>850/830</t>
  </si>
  <si>
    <t>750/730</t>
  </si>
  <si>
    <t>650/630</t>
  </si>
  <si>
    <t>ШИРИНА КОРПУСА/ХОРДА (для R600)</t>
  </si>
  <si>
    <t>ХОРДА (для R300)</t>
  </si>
  <si>
    <t>К1</t>
  </si>
  <si>
    <t>Винтаж</t>
  </si>
  <si>
    <t>Антик</t>
  </si>
  <si>
    <t>Афины</t>
  </si>
  <si>
    <t>Тюльпан-фиалка</t>
  </si>
  <si>
    <t>К2</t>
  </si>
  <si>
    <t>КR1</t>
  </si>
  <si>
    <t>КR2</t>
  </si>
  <si>
    <t>Ривьера</t>
  </si>
  <si>
    <t>Балюстрады</t>
  </si>
  <si>
    <t>В1</t>
  </si>
  <si>
    <t>RВ1</t>
  </si>
  <si>
    <t>В2</t>
  </si>
  <si>
    <t>RВ2</t>
  </si>
  <si>
    <t xml:space="preserve">1- KN212
2- KN220
3- Пирамида
4- Веста
5- Лоракс
6- Фиалка
7- Тюльпан
8- Флоренция
</t>
  </si>
  <si>
    <t>Арки</t>
  </si>
  <si>
    <t>Фризы</t>
  </si>
  <si>
    <t>Карнизы</t>
  </si>
  <si>
    <t>Бутылочница</t>
  </si>
  <si>
    <t>Stone SE-013 мат. 0,3мм Мисандея</t>
  </si>
  <si>
    <t>Stone SE-002 мат. 0,3мм Арья</t>
  </si>
  <si>
    <t>Stone SE-004 мат. 0,3мм Дейнерис</t>
  </si>
  <si>
    <t>PT 731</t>
  </si>
  <si>
    <t>TS 432</t>
  </si>
  <si>
    <t>Стеганая DecoКожа RF06304А/08</t>
  </si>
  <si>
    <t>Стеганая DecoКожа RF06304А/09</t>
  </si>
  <si>
    <t>Стеганая DecoКожа RF06304А/10</t>
  </si>
  <si>
    <t>Стеганая DecoКожа RF06408А/08</t>
  </si>
  <si>
    <t>Стеганая DecoКожа RF06408А/09</t>
  </si>
  <si>
    <t>Стеганая DecoКожа RF06408А/10</t>
  </si>
  <si>
    <t>Стеганая DecoКожа RF06425А/08</t>
  </si>
  <si>
    <t>Стеганая DecoКожа RF06425А/09</t>
  </si>
  <si>
    <t>Стеганая DecoКожа RF06425А/10</t>
  </si>
  <si>
    <t xml:space="preserve">Вуд Дуб Крем 24 (MCN5524)   0,45мм </t>
  </si>
  <si>
    <t>Вуд Ясень Белый 00 (MCN5500)  0,45мм</t>
  </si>
  <si>
    <t>Вуд Ясень Серый 07 (MCN5507) 0,45мм</t>
  </si>
  <si>
    <t>Серебро металлик глянец (DW801-6T)  0,45мм</t>
  </si>
  <si>
    <t>PT 732</t>
  </si>
  <si>
    <t>KS 531</t>
  </si>
  <si>
    <t>Дуб Эрле (DT-2303) 0,3мм</t>
  </si>
  <si>
    <t>Аметрин мет. глянц. (TM - 468)</t>
  </si>
  <si>
    <t>Арт Лофт F-5105-04 0,35мм</t>
  </si>
  <si>
    <t>Висмар F-5148-09 0,35мм</t>
  </si>
  <si>
    <t>Дуб Мадейра F-5236А-01 0,35мм</t>
  </si>
  <si>
    <t>Дуб французкий VF-5546A-03 (0,3мм)</t>
  </si>
  <si>
    <t>Дуб шалле графит VF-5545A-05 (0,3мм)</t>
  </si>
  <si>
    <t>Дуб шалле коричневый VF-5545A-04 (0,3мм)</t>
  </si>
  <si>
    <t>Дуб шалле серый VF-5545A-01 (0,3мм)</t>
  </si>
  <si>
    <t>Капучино глянец (DT-2124-GL) 0,45мм</t>
  </si>
  <si>
    <t>Мангостин SG225 глянец мет  0,45мм</t>
  </si>
  <si>
    <t>Олива глянец (МСG91060-3) 0,45мм</t>
  </si>
  <si>
    <t>Орхидея мат. SF012 (0,3мм)</t>
  </si>
  <si>
    <t>Stone SE-001 мат. 0,3мм Санса</t>
  </si>
  <si>
    <t>Stone SE-005 мат. 0,3мм Пицель</t>
  </si>
  <si>
    <t>Stone SE-012 мат. 0,3мм Мирцела</t>
  </si>
  <si>
    <t>Stone SE-014 мат. 0,3мм Маргари</t>
  </si>
  <si>
    <t>Tiramissu мат. SF03 (0,3мм)</t>
  </si>
  <si>
    <t>Hello kitty 3D1974-7 (0,3мм)</t>
  </si>
  <si>
    <t>Hello kitty розов. 3D1974-2 (0,3мм)</t>
  </si>
  <si>
    <t>Milk мат. SF01 (0,3мм)</t>
  </si>
  <si>
    <t>Mokko мат. SF04 (0,3мм)</t>
  </si>
  <si>
    <t>Сахара</t>
  </si>
  <si>
    <t>Волна2</t>
  </si>
  <si>
    <t>Волна3</t>
  </si>
  <si>
    <t>Золотой ясень F-30434-117 0,35мм</t>
  </si>
  <si>
    <t>KS 532</t>
  </si>
  <si>
    <t>KS 533</t>
  </si>
  <si>
    <t>TS 433</t>
  </si>
  <si>
    <t>PT 733</t>
  </si>
  <si>
    <t>KS 534</t>
  </si>
  <si>
    <t>4. Претензии по количеству и качеству фасадов принимаются в течение двух дней с момента получения заказа.</t>
  </si>
  <si>
    <t>Александрит шелк (А-007) 0,3мм</t>
  </si>
  <si>
    <t>Анцио мат. (BE-01) 0,3мм</t>
  </si>
  <si>
    <t>Альбит шелк (А-002) 0,3мм</t>
  </si>
  <si>
    <t xml:space="preserve">Байя мат. (BE-02) 0,3мм </t>
  </si>
  <si>
    <t>Морион шелк (А-005) 0,3мм</t>
  </si>
  <si>
    <t>Оникс шелк (А-006) 0,3мм</t>
  </si>
  <si>
    <t>Топаз шелк (А-001) 0,3мм</t>
  </si>
  <si>
    <t>Турин мат. (BE-06) 0,3мм</t>
  </si>
  <si>
    <t>Stone SE-035 мат. 0,3мм Игрит</t>
  </si>
  <si>
    <t>Stone SE-036 мат. 0,3мм Рейгар</t>
  </si>
  <si>
    <t>Лотос мат. (SF-027) 0,3 мм</t>
  </si>
  <si>
    <t>Castel Brown</t>
  </si>
  <si>
    <t>Sky Grey</t>
  </si>
  <si>
    <t>Серебро 92</t>
  </si>
  <si>
    <t>Золото 00</t>
  </si>
  <si>
    <t>KS 535</t>
  </si>
  <si>
    <t>Волна4</t>
  </si>
  <si>
    <t>Аконит SF-028 мат. 0,3мм</t>
  </si>
  <si>
    <t>Лен VМ-003 0,35мм</t>
  </si>
  <si>
    <t>Альберо крем (ZB 501-2) 0.25мм Тип2</t>
  </si>
  <si>
    <t>Альберо эвкалипт (ZB 506-2) 0.25мм Тип2</t>
  </si>
  <si>
    <t>Атлантик  софт (ZB 820-2) 0.25мм Тип2</t>
  </si>
  <si>
    <t>Белый снег софт (ZB 800-2) 0.25мм Тип2</t>
  </si>
  <si>
    <t>Дарк грей софт (ZB 819-2) 0.25мм Тип2</t>
  </si>
  <si>
    <t>Дримвуд белый 1084-W18P (0,3мм) тип 2</t>
  </si>
  <si>
    <t>Дуб Беловежский (ZB 741-2) 0.25мм Тип2</t>
  </si>
  <si>
    <t>Дуб Винтаж белый (LW 611-2) 0.25мм Тип2</t>
  </si>
  <si>
    <t>Дуб Винтаж графит (LW 615-2) 0.25мм Тип2</t>
  </si>
  <si>
    <t>Дуб Винтаж медовый (LW 613-2) 0.25мм Тип2</t>
  </si>
  <si>
    <t>Дуб Мелфорд коньяк (LW 625-2) 0.25мм Тип2</t>
  </si>
  <si>
    <t>Дуб Мелфорд натур (LW 623-2) 0.25мм Тип2</t>
  </si>
  <si>
    <t>Лиловый софт (ZB 821-2) 0.25мм Тип2</t>
  </si>
  <si>
    <t>Милк софт (ZB 810-2) 0.25мм Тип2</t>
  </si>
  <si>
    <t>Олива софт (ZB 823-2) 0.25мм Тип2</t>
  </si>
  <si>
    <t>Сирень софт (ZB 822-2) 0.25мм Тип2</t>
  </si>
  <si>
    <t>Смоки софт (ZB 815-2) 0.25мм Тип2</t>
  </si>
  <si>
    <t>Сосна Скания милк (LW 631-2) 0.25мм Тип2</t>
  </si>
  <si>
    <t>Сосна Скания темная (LW 635-2) 0.25мм Тип2</t>
  </si>
  <si>
    <t>Темно-синий софт (ZB 828-2) 0.25мм Тип2</t>
  </si>
  <si>
    <t>Фисташка софт (ZB 824-2) 0.25мм Тип2</t>
  </si>
  <si>
    <t>Зефир глянец (DM703-HG) 0,45мм тип 2</t>
  </si>
  <si>
    <t>Солнечный металлик глянец (DТ-2136-МТ) 0,4мм тип 2</t>
  </si>
  <si>
    <t>Массив Гриджио (YG7031-80A)  0,4мм тип 2</t>
  </si>
  <si>
    <t>Массив Магнолия (YG10164-80A)  0,4мм тип 2</t>
  </si>
  <si>
    <t>Маренго софт (ZB 818-2) 0.25мм Тип2</t>
  </si>
  <si>
    <t>Лайт грей софт (ZB 811-2) 0.25мм Тип2</t>
  </si>
  <si>
    <t>Лофт графит (LS 00 926-2) 0.25мм Тип2</t>
  </si>
  <si>
    <t>Горчица софт (ZB 827-2) 0.25мм Тип2</t>
  </si>
  <si>
    <t>Кварц софт (ZB 813-2) 0.25мм Тип2</t>
  </si>
  <si>
    <t>Stone SE-034 мат. 0,3мм Оберин тип 2</t>
  </si>
  <si>
    <t>Stone SE-019 мат. 0,3мм Ходор тип 2</t>
  </si>
  <si>
    <t>Stone SE-020 мат. 0,3мм Арон тип 2</t>
  </si>
  <si>
    <t>Бисквит матовая (TP-115) 0,3мм тип 2</t>
  </si>
  <si>
    <t>Брауни матовая (TP-116) 0,3мм тип 2</t>
  </si>
  <si>
    <t>Макарун матовая (TP-119) 0,3мм тип 2</t>
  </si>
  <si>
    <t>Меренга матовая (TP-113) 0,3мм тип 2</t>
  </si>
  <si>
    <t>Тирамису матовая (TP-114) 0,3мм тип 2</t>
  </si>
  <si>
    <t>Колеано матовая (TP-120) 0,3мм тип 2</t>
  </si>
  <si>
    <t>Бланк заказа крашеных фасадов</t>
  </si>
  <si>
    <t>ВИД</t>
  </si>
  <si>
    <t>Глянец</t>
  </si>
  <si>
    <t>Матовый</t>
  </si>
  <si>
    <t>Софт тач</t>
  </si>
  <si>
    <t>Односторонний глухой</t>
  </si>
  <si>
    <t>Двусторонний глухой</t>
  </si>
  <si>
    <t>Двухцветный глухой</t>
  </si>
  <si>
    <t>Односторонний витрина</t>
  </si>
  <si>
    <t>Двусторонний витрина</t>
  </si>
  <si>
    <t>Двухцветный витрина</t>
  </si>
  <si>
    <t>Односторонний гнутый</t>
  </si>
  <si>
    <t>Двусторонний гнутый</t>
  </si>
  <si>
    <t>Двухцветный гнутый</t>
  </si>
  <si>
    <t>Односторонний вогнутый</t>
  </si>
  <si>
    <t>Двусторонний вогнутый</t>
  </si>
  <si>
    <t>Двухцветный вогнутый</t>
  </si>
  <si>
    <t>KS 536</t>
  </si>
  <si>
    <t>KS 537</t>
  </si>
  <si>
    <t>KS 538</t>
  </si>
  <si>
    <t>KS 539</t>
  </si>
  <si>
    <t>KS 540</t>
  </si>
  <si>
    <t>KS 541</t>
  </si>
  <si>
    <t>KS 542</t>
  </si>
  <si>
    <t>KS 543</t>
  </si>
  <si>
    <t>KS 544</t>
  </si>
  <si>
    <t>KS 545</t>
  </si>
  <si>
    <t>KS 546</t>
  </si>
  <si>
    <t>KS 547</t>
  </si>
  <si>
    <t>KS 548</t>
  </si>
  <si>
    <t>KS 549</t>
  </si>
  <si>
    <t>KS 550</t>
  </si>
  <si>
    <t>KS 551</t>
  </si>
  <si>
    <t>TS 434</t>
  </si>
  <si>
    <t>Обращаем Ваше внимание:                                                                                                                                                                                                                                                                                         Соответствие цвета изделия к цвету палитры - 95%. В случае дозаказа изделий возможны отклонения в оттенке цвета, что обусловлено технологическими особенностями материала.</t>
  </si>
  <si>
    <t>KS 552</t>
  </si>
  <si>
    <t>KS 553</t>
  </si>
  <si>
    <t>5. Внесение изменений (корректировок) в заказ фасадов принимается в течении 5 рабочих дней.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</si>
</sst>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\m\m"/>
    <numFmt numFmtId="165" formatCode="[$-F800]dddd\,\ mmmm\ dd\,\ yyyy"/>
    <numFmt numFmtId="166" formatCode="0.0000"/>
  </numFmts>
  <fonts count="26" x14ac:knownFonts="1">
    <font>
      <sz val="11"/>
      <color theme="1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i/>
      <sz val="20"/>
      <color theme="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</font>
    <font>
      <sz val="14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20"/>
      <color rgb="FFFF000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24"/>
      <color rgb="FF074CAD"/>
      <name val="Calibri"/>
      <family val="2"/>
      <charset val="204"/>
      <scheme val="minor"/>
    </font>
    <font>
      <b/>
      <sz val="14"/>
      <color rgb="FFFF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vertAlign val="superscript"/>
      <sz val="16"/>
      <color theme="1"/>
      <name val="Calibri"/>
      <family val="2"/>
      <charset val="204"/>
      <scheme val="minor"/>
    </font>
    <font>
      <u/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E0E0E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49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/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/>
      <bottom style="double">
        <color rgb="FF3F3F3F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/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medium">
        <color indexed="64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rgb="FF3F3F3F"/>
      </top>
      <bottom style="thin">
        <color indexed="64"/>
      </bottom>
      <diagonal/>
    </border>
    <border>
      <left/>
      <right/>
      <top style="thin">
        <color rgb="FF3F3F3F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3" fillId="3" borderId="2" applyNumberFormat="0" applyAlignment="0" applyProtection="0"/>
    <xf numFmtId="0" fontId="5" fillId="0" borderId="0" applyNumberFormat="0" applyFill="0" applyBorder="0" applyAlignment="0" applyProtection="0"/>
  </cellStyleXfs>
  <cellXfs count="172">
    <xf numFmtId="0" fontId="0" fillId="0" borderId="0" xfId="0"/>
    <xf numFmtId="0" fontId="0" fillId="6" borderId="19" xfId="0" applyFill="1" applyBorder="1"/>
    <xf numFmtId="0" fontId="2" fillId="7" borderId="0" xfId="0" applyFont="1" applyFill="1" applyAlignment="1">
      <alignment horizontal="center" vertical="center"/>
    </xf>
    <xf numFmtId="0" fontId="0" fillId="0" borderId="17" xfId="0" applyBorder="1"/>
    <xf numFmtId="0" fontId="16" fillId="0" borderId="0" xfId="0" applyFont="1" applyBorder="1" applyAlignment="1">
      <alignment horizontal="center" vertical="top"/>
    </xf>
    <xf numFmtId="0" fontId="16" fillId="0" borderId="17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  <xf numFmtId="0" fontId="0" fillId="0" borderId="0" xfId="0" applyBorder="1"/>
    <xf numFmtId="0" fontId="2" fillId="0" borderId="0" xfId="0" applyFon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166" fontId="7" fillId="6" borderId="19" xfId="0" applyNumberFormat="1" applyFont="1" applyFill="1" applyBorder="1" applyAlignment="1">
      <alignment horizontal="right" vertical="center"/>
    </xf>
    <xf numFmtId="1" fontId="6" fillId="6" borderId="23" xfId="0" applyNumberFormat="1" applyFont="1" applyFill="1" applyBorder="1" applyAlignment="1">
      <alignment horizontal="left" vertical="center"/>
    </xf>
    <xf numFmtId="0" fontId="4" fillId="6" borderId="26" xfId="2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right" vertical="top"/>
    </xf>
    <xf numFmtId="0" fontId="0" fillId="0" borderId="0" xfId="0" applyAlignment="1">
      <alignment wrapText="1"/>
    </xf>
    <xf numFmtId="0" fontId="7" fillId="6" borderId="19" xfId="0" applyFont="1" applyFill="1" applyBorder="1" applyAlignment="1"/>
    <xf numFmtId="0" fontId="20" fillId="0" borderId="24" xfId="0" applyFont="1" applyBorder="1" applyAlignment="1"/>
    <xf numFmtId="166" fontId="7" fillId="6" borderId="19" xfId="0" applyNumberFormat="1" applyFont="1" applyFill="1" applyBorder="1" applyAlignment="1"/>
    <xf numFmtId="0" fontId="2" fillId="8" borderId="0" xfId="0" applyFont="1" applyFill="1" applyAlignment="1">
      <alignment horizontal="center" vertical="center" wrapText="1"/>
    </xf>
    <xf numFmtId="164" fontId="4" fillId="4" borderId="27" xfId="1" applyNumberFormat="1" applyFont="1" applyFill="1" applyBorder="1" applyAlignment="1" applyProtection="1">
      <alignment horizontal="center" vertical="center"/>
      <protection locked="0"/>
    </xf>
    <xf numFmtId="0" fontId="4" fillId="0" borderId="25" xfId="2" applyFont="1" applyFill="1" applyBorder="1" applyAlignment="1">
      <alignment horizontal="center" vertical="center"/>
    </xf>
    <xf numFmtId="0" fontId="16" fillId="0" borderId="0" xfId="0" applyFont="1" applyBorder="1" applyAlignment="1">
      <alignment vertical="top"/>
    </xf>
    <xf numFmtId="0" fontId="16" fillId="0" borderId="0" xfId="0" applyFont="1" applyBorder="1" applyAlignment="1">
      <alignment horizontal="left" vertical="top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 vertical="top"/>
    </xf>
    <xf numFmtId="0" fontId="6" fillId="0" borderId="0" xfId="0" applyFont="1" applyBorder="1" applyAlignment="1">
      <alignment horizontal="center" vertical="center"/>
    </xf>
    <xf numFmtId="0" fontId="16" fillId="0" borderId="17" xfId="0" applyFont="1" applyBorder="1" applyAlignment="1">
      <alignment horizontal="right" vertical="top"/>
    </xf>
    <xf numFmtId="0" fontId="16" fillId="0" borderId="0" xfId="0" applyFont="1" applyBorder="1" applyAlignment="1">
      <alignment horizontal="right" vertical="center"/>
    </xf>
    <xf numFmtId="0" fontId="16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0" fontId="16" fillId="0" borderId="0" xfId="0" applyFont="1" applyBorder="1" applyAlignment="1">
      <alignment vertical="top" wrapText="1"/>
    </xf>
    <xf numFmtId="0" fontId="16" fillId="0" borderId="0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17" fillId="0" borderId="0" xfId="0" applyFont="1" applyBorder="1" applyAlignment="1">
      <alignment horizontal="left" vertical="top"/>
    </xf>
    <xf numFmtId="0" fontId="16" fillId="0" borderId="15" xfId="0" applyFont="1" applyBorder="1" applyAlignment="1">
      <alignment horizontal="center" vertical="top"/>
    </xf>
    <xf numFmtId="0" fontId="0" fillId="0" borderId="15" xfId="0" applyBorder="1"/>
    <xf numFmtId="0" fontId="0" fillId="0" borderId="18" xfId="0" applyBorder="1"/>
    <xf numFmtId="0" fontId="16" fillId="0" borderId="15" xfId="0" applyFont="1" applyBorder="1" applyAlignment="1">
      <alignment horizontal="right" vertical="top"/>
    </xf>
    <xf numFmtId="0" fontId="16" fillId="0" borderId="15" xfId="0" applyFont="1" applyBorder="1" applyAlignment="1">
      <alignment horizontal="right" vertical="center"/>
    </xf>
    <xf numFmtId="0" fontId="6" fillId="0" borderId="15" xfId="0" applyFont="1" applyBorder="1" applyAlignment="1">
      <alignment horizontal="left" vertical="center"/>
    </xf>
    <xf numFmtId="0" fontId="12" fillId="0" borderId="15" xfId="0" applyFont="1" applyBorder="1" applyAlignment="1">
      <alignment horizontal="center"/>
    </xf>
    <xf numFmtId="0" fontId="16" fillId="0" borderId="15" xfId="0" applyFont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6" fillId="0" borderId="18" xfId="0" applyFont="1" applyBorder="1" applyAlignment="1">
      <alignment horizontal="center" vertical="center"/>
    </xf>
    <xf numFmtId="0" fontId="16" fillId="0" borderId="16" xfId="0" applyFont="1" applyBorder="1" applyAlignment="1">
      <alignment horizontal="left" vertical="top"/>
    </xf>
    <xf numFmtId="0" fontId="16" fillId="0" borderId="17" xfId="0" applyFont="1" applyBorder="1" applyAlignment="1">
      <alignment horizontal="left" vertical="top"/>
    </xf>
    <xf numFmtId="0" fontId="16" fillId="0" borderId="16" xfId="0" applyFont="1" applyBorder="1" applyAlignment="1">
      <alignment horizontal="left" vertical="center"/>
    </xf>
    <xf numFmtId="0" fontId="0" fillId="0" borderId="5" xfId="0" applyBorder="1"/>
    <xf numFmtId="0" fontId="0" fillId="0" borderId="7" xfId="0" applyBorder="1"/>
    <xf numFmtId="0" fontId="8" fillId="5" borderId="0" xfId="0" applyFont="1" applyFill="1" applyBorder="1" applyAlignment="1">
      <alignment horizontal="right" vertical="center"/>
    </xf>
    <xf numFmtId="0" fontId="1" fillId="4" borderId="1" xfId="1" applyFill="1" applyBorder="1" applyAlignment="1" applyProtection="1">
      <alignment horizontal="left" vertical="center" wrapText="1"/>
      <protection locked="0"/>
    </xf>
    <xf numFmtId="0" fontId="8" fillId="5" borderId="0" xfId="0" applyFont="1" applyFill="1" applyBorder="1" applyAlignment="1">
      <alignment horizontal="left" vertical="center"/>
    </xf>
    <xf numFmtId="0" fontId="0" fillId="5" borderId="0" xfId="0" applyFill="1" applyBorder="1"/>
    <xf numFmtId="0" fontId="8" fillId="5" borderId="0" xfId="0" applyFont="1" applyFill="1" applyBorder="1" applyAlignment="1">
      <alignment horizontal="right" vertical="center" wrapText="1"/>
    </xf>
    <xf numFmtId="0" fontId="4" fillId="6" borderId="30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/>
    </xf>
    <xf numFmtId="0" fontId="4" fillId="6" borderId="2" xfId="2" applyFont="1" applyFill="1" applyBorder="1" applyAlignment="1">
      <alignment horizontal="center" vertical="center" wrapText="1"/>
    </xf>
    <xf numFmtId="164" fontId="4" fillId="4" borderId="1" xfId="1" applyNumberFormat="1" applyFont="1" applyFill="1" applyBorder="1" applyAlignment="1" applyProtection="1">
      <alignment horizontal="center" vertical="center"/>
      <protection locked="0"/>
    </xf>
    <xf numFmtId="1" fontId="4" fillId="4" borderId="1" xfId="1" applyNumberFormat="1" applyFont="1" applyFill="1" applyBorder="1" applyAlignment="1" applyProtection="1">
      <alignment horizontal="center" vertical="center"/>
      <protection locked="0"/>
    </xf>
    <xf numFmtId="166" fontId="4" fillId="4" borderId="1" xfId="1" applyNumberFormat="1" applyFont="1" applyFill="1" applyBorder="1" applyAlignment="1" applyProtection="1">
      <alignment horizontal="center" vertical="center"/>
      <protection hidden="1"/>
    </xf>
    <xf numFmtId="0" fontId="4" fillId="4" borderId="1" xfId="1" applyFont="1" applyFill="1" applyBorder="1" applyAlignment="1" applyProtection="1">
      <alignment wrapText="1"/>
      <protection locked="0"/>
    </xf>
    <xf numFmtId="0" fontId="0" fillId="0" borderId="6" xfId="0" applyBorder="1"/>
    <xf numFmtId="0" fontId="5" fillId="0" borderId="0" xfId="3" applyBorder="1" applyAlignment="1">
      <alignment horizontal="center"/>
    </xf>
    <xf numFmtId="0" fontId="4" fillId="6" borderId="32" xfId="2" applyFont="1" applyFill="1" applyBorder="1" applyAlignment="1">
      <alignment horizontal="center" vertical="center" wrapText="1"/>
    </xf>
    <xf numFmtId="0" fontId="4" fillId="6" borderId="33" xfId="2" applyFont="1" applyFill="1" applyBorder="1" applyAlignment="1">
      <alignment horizontal="center" vertical="center"/>
    </xf>
    <xf numFmtId="0" fontId="4" fillId="4" borderId="34" xfId="1" applyFont="1" applyFill="1" applyBorder="1" applyAlignment="1" applyProtection="1">
      <alignment wrapText="1"/>
      <protection locked="0"/>
    </xf>
    <xf numFmtId="0" fontId="16" fillId="0" borderId="7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5" fillId="0" borderId="6" xfId="0" applyFont="1" applyBorder="1"/>
    <xf numFmtId="0" fontId="15" fillId="0" borderId="0" xfId="0" applyFont="1" applyBorder="1"/>
    <xf numFmtId="0" fontId="13" fillId="0" borderId="0" xfId="0" applyFont="1" applyBorder="1"/>
    <xf numFmtId="0" fontId="0" fillId="0" borderId="8" xfId="0" applyBorder="1"/>
    <xf numFmtId="0" fontId="0" fillId="0" borderId="9" xfId="0" applyBorder="1"/>
    <xf numFmtId="0" fontId="5" fillId="0" borderId="9" xfId="3" applyBorder="1" applyAlignment="1">
      <alignment horizontal="center"/>
    </xf>
    <xf numFmtId="0" fontId="0" fillId="0" borderId="10" xfId="0" applyBorder="1"/>
    <xf numFmtId="166" fontId="7" fillId="6" borderId="23" xfId="0" applyNumberFormat="1" applyFont="1" applyFill="1" applyBorder="1" applyAlignment="1">
      <alignment horizontal="right" vertical="center"/>
    </xf>
    <xf numFmtId="166" fontId="21" fillId="6" borderId="25" xfId="0" applyNumberFormat="1" applyFont="1" applyFill="1" applyBorder="1" applyAlignment="1">
      <alignment horizontal="center" vertical="center"/>
    </xf>
    <xf numFmtId="1" fontId="16" fillId="6" borderId="17" xfId="0" applyNumberFormat="1" applyFont="1" applyFill="1" applyBorder="1" applyAlignment="1">
      <alignment horizontal="center" vertical="center"/>
    </xf>
    <xf numFmtId="0" fontId="16" fillId="0" borderId="28" xfId="0" applyFont="1" applyBorder="1" applyAlignment="1">
      <alignment horizontal="right" vertical="top"/>
    </xf>
    <xf numFmtId="0" fontId="12" fillId="0" borderId="15" xfId="0" applyFont="1" applyBorder="1" applyAlignment="1">
      <alignment horizontal="center" vertical="center"/>
    </xf>
    <xf numFmtId="0" fontId="16" fillId="0" borderId="38" xfId="0" applyFont="1" applyBorder="1" applyAlignment="1">
      <alignment horizontal="right" vertical="top"/>
    </xf>
    <xf numFmtId="0" fontId="6" fillId="0" borderId="0" xfId="0" applyFont="1" applyBorder="1" applyAlignment="1">
      <alignment vertical="center"/>
    </xf>
    <xf numFmtId="0" fontId="0" fillId="0" borderId="39" xfId="0" applyBorder="1" applyAlignment="1">
      <alignment horizontal="right" vertical="top" wrapText="1"/>
    </xf>
    <xf numFmtId="0" fontId="0" fillId="0" borderId="40" xfId="0" applyFill="1" applyBorder="1" applyAlignment="1">
      <alignment horizontal="right" vertical="top" wrapText="1"/>
    </xf>
    <xf numFmtId="0" fontId="4" fillId="4" borderId="1" xfId="1" applyNumberFormat="1" applyFont="1" applyFill="1" applyBorder="1" applyAlignment="1" applyProtection="1">
      <alignment horizontal="center" vertical="center"/>
      <protection locked="0"/>
    </xf>
    <xf numFmtId="1" fontId="24" fillId="0" borderId="25" xfId="3" applyNumberFormat="1" applyFont="1" applyFill="1" applyBorder="1" applyAlignment="1">
      <alignment vertical="center"/>
    </xf>
    <xf numFmtId="0" fontId="25" fillId="0" borderId="25" xfId="0" applyFont="1" applyFill="1" applyBorder="1" applyAlignment="1">
      <alignment vertical="center"/>
    </xf>
    <xf numFmtId="0" fontId="12" fillId="0" borderId="0" xfId="0" applyFont="1" applyBorder="1" applyAlignment="1">
      <alignment horizontal="center"/>
    </xf>
    <xf numFmtId="0" fontId="6" fillId="0" borderId="44" xfId="0" applyFont="1" applyBorder="1" applyAlignment="1">
      <alignment horizontal="center" vertical="center"/>
    </xf>
    <xf numFmtId="0" fontId="6" fillId="0" borderId="4" xfId="0" applyFont="1" applyBorder="1" applyAlignment="1">
      <alignment vertical="center"/>
    </xf>
    <xf numFmtId="0" fontId="6" fillId="0" borderId="45" xfId="0" applyFont="1" applyBorder="1" applyAlignment="1">
      <alignment vertical="center" wrapText="1"/>
    </xf>
    <xf numFmtId="0" fontId="0" fillId="0" borderId="47" xfId="0" applyBorder="1"/>
    <xf numFmtId="0" fontId="16" fillId="0" borderId="48" xfId="0" applyFont="1" applyBorder="1" applyAlignment="1">
      <alignment horizontal="right" wrapText="1"/>
    </xf>
    <xf numFmtId="0" fontId="16" fillId="0" borderId="9" xfId="0" applyFont="1" applyBorder="1" applyAlignment="1">
      <alignment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right" vertical="top"/>
    </xf>
    <xf numFmtId="0" fontId="16" fillId="0" borderId="9" xfId="0" applyFont="1" applyBorder="1" applyAlignment="1">
      <alignment horizontal="left" vertical="top"/>
    </xf>
    <xf numFmtId="0" fontId="16" fillId="0" borderId="9" xfId="0" applyFont="1" applyBorder="1" applyAlignment="1">
      <alignment horizontal="center" vertical="top"/>
    </xf>
    <xf numFmtId="0" fontId="16" fillId="0" borderId="47" xfId="0" applyFont="1" applyBorder="1" applyAlignment="1">
      <alignment horizontal="center" vertical="top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6" fillId="0" borderId="46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9" fillId="5" borderId="3" xfId="3" applyFont="1" applyFill="1" applyBorder="1" applyAlignment="1">
      <alignment horizontal="right" vertical="center"/>
    </xf>
    <xf numFmtId="0" fontId="19" fillId="5" borderId="4" xfId="3" applyFont="1" applyFill="1" applyBorder="1" applyAlignment="1">
      <alignment horizontal="right" vertical="center"/>
    </xf>
    <xf numFmtId="0" fontId="19" fillId="5" borderId="6" xfId="3" applyFont="1" applyFill="1" applyBorder="1" applyAlignment="1">
      <alignment horizontal="right" vertical="center"/>
    </xf>
    <xf numFmtId="0" fontId="19" fillId="5" borderId="0" xfId="3" applyFont="1" applyFill="1" applyBorder="1" applyAlignment="1">
      <alignment horizontal="right" vertical="center"/>
    </xf>
    <xf numFmtId="0" fontId="16" fillId="6" borderId="29" xfId="0" applyFont="1" applyFill="1" applyBorder="1" applyAlignment="1">
      <alignment horizontal="right" vertical="center"/>
    </xf>
    <xf numFmtId="0" fontId="16" fillId="6" borderId="17" xfId="0" applyFont="1" applyFill="1" applyBorder="1" applyAlignment="1">
      <alignment horizontal="right" vertical="center"/>
    </xf>
    <xf numFmtId="0" fontId="14" fillId="0" borderId="6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9" fillId="5" borderId="6" xfId="0" applyFont="1" applyFill="1" applyBorder="1" applyAlignment="1">
      <alignment horizontal="center" vertical="center"/>
    </xf>
    <xf numFmtId="0" fontId="9" fillId="5" borderId="0" xfId="0" applyFont="1" applyFill="1" applyBorder="1" applyAlignment="1">
      <alignment horizontal="center" vertical="center"/>
    </xf>
    <xf numFmtId="0" fontId="23" fillId="9" borderId="0" xfId="3" applyFont="1" applyFill="1" applyAlignment="1">
      <alignment horizontal="center" vertical="center" wrapText="1"/>
    </xf>
    <xf numFmtId="0" fontId="14" fillId="0" borderId="29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" fillId="4" borderId="25" xfId="1" applyFill="1" applyBorder="1" applyAlignment="1" applyProtection="1">
      <alignment horizontal="center" vertical="center" wrapText="1"/>
      <protection locked="0"/>
    </xf>
    <xf numFmtId="165" fontId="8" fillId="5" borderId="0" xfId="0" applyNumberFormat="1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right"/>
    </xf>
    <xf numFmtId="0" fontId="7" fillId="6" borderId="23" xfId="0" applyFont="1" applyFill="1" applyBorder="1" applyAlignment="1">
      <alignment horizontal="right"/>
    </xf>
    <xf numFmtId="0" fontId="16" fillId="6" borderId="36" xfId="0" applyFont="1" applyFill="1" applyBorder="1" applyAlignment="1">
      <alignment horizontal="center" vertical="center"/>
    </xf>
    <xf numFmtId="0" fontId="16" fillId="6" borderId="37" xfId="0" applyFont="1" applyFill="1" applyBorder="1" applyAlignment="1">
      <alignment horizontal="center" vertical="center"/>
    </xf>
    <xf numFmtId="0" fontId="7" fillId="6" borderId="19" xfId="0" applyFont="1" applyFill="1" applyBorder="1" applyAlignment="1">
      <alignment horizont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0" fillId="0" borderId="3" xfId="0" applyFont="1" applyBorder="1" applyAlignment="1">
      <alignment vertical="center" wrapText="1"/>
    </xf>
    <xf numFmtId="0" fontId="10" fillId="0" borderId="4" xfId="0" applyFont="1" applyBorder="1" applyAlignment="1">
      <alignment vertical="center" wrapText="1"/>
    </xf>
    <xf numFmtId="0" fontId="10" fillId="0" borderId="5" xfId="0" applyFont="1" applyBorder="1" applyAlignment="1">
      <alignment vertical="center" wrapText="1"/>
    </xf>
    <xf numFmtId="0" fontId="10" fillId="0" borderId="6" xfId="0" applyFont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10" fillId="0" borderId="7" xfId="0" applyFont="1" applyBorder="1" applyAlignment="1">
      <alignment vertical="center" wrapText="1"/>
    </xf>
    <xf numFmtId="0" fontId="10" fillId="0" borderId="8" xfId="0" applyFont="1" applyBorder="1" applyAlignment="1">
      <alignment vertical="center" wrapText="1"/>
    </xf>
    <xf numFmtId="0" fontId="10" fillId="0" borderId="9" xfId="0" applyFont="1" applyBorder="1" applyAlignment="1">
      <alignment vertical="center" wrapText="1"/>
    </xf>
    <xf numFmtId="0" fontId="10" fillId="0" borderId="10" xfId="0" applyFont="1" applyBorder="1" applyAlignment="1">
      <alignment vertical="center" wrapText="1"/>
    </xf>
    <xf numFmtId="0" fontId="10" fillId="0" borderId="20" xfId="0" applyFont="1" applyBorder="1" applyAlignment="1">
      <alignment horizontal="left" vertical="center" wrapText="1"/>
    </xf>
    <xf numFmtId="0" fontId="10" fillId="0" borderId="21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0" fillId="0" borderId="11" xfId="0" applyBorder="1" applyAlignment="1" applyProtection="1">
      <alignment horizontal="left" vertical="top" wrapText="1"/>
      <protection locked="0"/>
    </xf>
    <xf numFmtId="0" fontId="0" fillId="0" borderId="12" xfId="0" applyBorder="1" applyAlignment="1" applyProtection="1">
      <alignment horizontal="left" vertical="top" wrapText="1"/>
      <protection locked="0"/>
    </xf>
    <xf numFmtId="0" fontId="0" fillId="0" borderId="13" xfId="0" applyBorder="1" applyAlignment="1" applyProtection="1">
      <alignment horizontal="left" vertical="top" wrapText="1"/>
      <protection locked="0"/>
    </xf>
    <xf numFmtId="0" fontId="0" fillId="0" borderId="14" xfId="0" applyBorder="1" applyAlignment="1" applyProtection="1">
      <alignment horizontal="left" vertical="top" wrapText="1"/>
      <protection locked="0"/>
    </xf>
    <xf numFmtId="0" fontId="0" fillId="0" borderId="0" xfId="0" applyBorder="1" applyAlignment="1" applyProtection="1">
      <alignment horizontal="left" vertical="top" wrapText="1"/>
      <protection locked="0"/>
    </xf>
    <xf numFmtId="0" fontId="0" fillId="0" borderId="15" xfId="0" applyBorder="1" applyAlignment="1" applyProtection="1">
      <alignment horizontal="left" vertical="top" wrapText="1"/>
      <protection locked="0"/>
    </xf>
    <xf numFmtId="0" fontId="0" fillId="0" borderId="16" xfId="0" applyBorder="1" applyAlignment="1" applyProtection="1">
      <alignment horizontal="left" vertical="top" wrapText="1"/>
      <protection locked="0"/>
    </xf>
    <xf numFmtId="0" fontId="0" fillId="0" borderId="17" xfId="0" applyBorder="1" applyAlignment="1" applyProtection="1">
      <alignment horizontal="left" vertical="top" wrapText="1"/>
      <protection locked="0"/>
    </xf>
    <xf numFmtId="0" fontId="0" fillId="0" borderId="18" xfId="0" applyBorder="1" applyAlignment="1" applyProtection="1">
      <alignment horizontal="left" vertical="top" wrapText="1"/>
      <protection locked="0"/>
    </xf>
    <xf numFmtId="0" fontId="12" fillId="0" borderId="6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5" xfId="0" applyBorder="1" applyAlignment="1">
      <alignment horizontal="center"/>
    </xf>
    <xf numFmtId="0" fontId="6" fillId="0" borderId="41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top" wrapText="1"/>
    </xf>
    <xf numFmtId="0" fontId="16" fillId="0" borderId="0" xfId="0" applyFont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top"/>
    </xf>
    <xf numFmtId="0" fontId="17" fillId="0" borderId="0" xfId="0" applyFont="1" applyBorder="1" applyAlignment="1">
      <alignment horizontal="center" vertical="top"/>
    </xf>
  </cellXfs>
  <cellStyles count="4">
    <cellStyle name="Вывод" xfId="1" builtinId="21"/>
    <cellStyle name="Гиперссылка" xfId="3" builtinId="8"/>
    <cellStyle name="Контрольная ячейка" xfId="2" builtinId="23"/>
    <cellStyle name="Обычный" xfId="0" builtinId="0"/>
  </cellStyles>
  <dxfs count="0"/>
  <tableStyles count="0" defaultTableStyle="TableStyleMedium2" defaultPivotStyle="PivotStyleLight16"/>
  <colors>
    <mruColors>
      <color rgb="FFE0E0E0"/>
      <color rgb="FF074CAD"/>
      <color rgb="FF6E262A"/>
      <color rgb="FF6600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129167</xdr:colOff>
      <xdr:row>0</xdr:row>
      <xdr:rowOff>142891</xdr:rowOff>
    </xdr:from>
    <xdr:to>
      <xdr:col>3</xdr:col>
      <xdr:colOff>473319</xdr:colOff>
      <xdr:row>2</xdr:row>
      <xdr:rowOff>120889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6" y="142891"/>
          <a:ext cx="1749089" cy="609029"/>
        </a:xfrm>
        <a:prstGeom prst="rect">
          <a:avLst/>
        </a:prstGeom>
      </xdr:spPr>
    </xdr:pic>
    <xdr:clientData/>
  </xdr:twoCellAnchor>
  <xdr:twoCellAnchor editAs="oneCell">
    <xdr:from>
      <xdr:col>6</xdr:col>
      <xdr:colOff>113959</xdr:colOff>
      <xdr:row>76</xdr:row>
      <xdr:rowOff>35036</xdr:rowOff>
    </xdr:from>
    <xdr:to>
      <xdr:col>7</xdr:col>
      <xdr:colOff>232000</xdr:colOff>
      <xdr:row>76</xdr:row>
      <xdr:rowOff>478747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4553" y="25240567"/>
          <a:ext cx="2427854" cy="443711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77</xdr:row>
      <xdr:rowOff>41845</xdr:rowOff>
    </xdr:from>
    <xdr:to>
      <xdr:col>7</xdr:col>
      <xdr:colOff>199003</xdr:colOff>
      <xdr:row>77</xdr:row>
      <xdr:rowOff>457545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5369" y="25747439"/>
          <a:ext cx="2404041" cy="415700"/>
        </a:xfrm>
        <a:prstGeom prst="rect">
          <a:avLst/>
        </a:prstGeom>
      </xdr:spPr>
    </xdr:pic>
    <xdr:clientData/>
  </xdr:twoCellAnchor>
  <xdr:twoCellAnchor editAs="oneCell">
    <xdr:from>
      <xdr:col>6</xdr:col>
      <xdr:colOff>68036</xdr:colOff>
      <xdr:row>83</xdr:row>
      <xdr:rowOff>70757</xdr:rowOff>
    </xdr:from>
    <xdr:to>
      <xdr:col>7</xdr:col>
      <xdr:colOff>88444</xdr:colOff>
      <xdr:row>83</xdr:row>
      <xdr:rowOff>486455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630" y="24192820"/>
          <a:ext cx="2330221" cy="415698"/>
        </a:xfrm>
        <a:prstGeom prst="rect">
          <a:avLst/>
        </a:prstGeom>
      </xdr:spPr>
    </xdr:pic>
    <xdr:clientData/>
  </xdr:twoCellAnchor>
  <xdr:twoCellAnchor editAs="oneCell">
    <xdr:from>
      <xdr:col>6</xdr:col>
      <xdr:colOff>66335</xdr:colOff>
      <xdr:row>82</xdr:row>
      <xdr:rowOff>55450</xdr:rowOff>
    </xdr:from>
    <xdr:to>
      <xdr:col>7</xdr:col>
      <xdr:colOff>86745</xdr:colOff>
      <xdr:row>82</xdr:row>
      <xdr:rowOff>445529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6929" y="23677450"/>
          <a:ext cx="2330223" cy="390079"/>
        </a:xfrm>
        <a:prstGeom prst="rect">
          <a:avLst/>
        </a:prstGeom>
      </xdr:spPr>
    </xdr:pic>
    <xdr:clientData/>
  </xdr:twoCellAnchor>
  <xdr:twoCellAnchor editAs="oneCell">
    <xdr:from>
      <xdr:col>8</xdr:col>
      <xdr:colOff>71100</xdr:colOff>
      <xdr:row>86</xdr:row>
      <xdr:rowOff>58174</xdr:rowOff>
    </xdr:from>
    <xdr:to>
      <xdr:col>9</xdr:col>
      <xdr:colOff>239147</xdr:colOff>
      <xdr:row>86</xdr:row>
      <xdr:rowOff>438793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9819" y="25859018"/>
          <a:ext cx="1811110" cy="380619"/>
        </a:xfrm>
        <a:prstGeom prst="rect">
          <a:avLst/>
        </a:prstGeom>
      </xdr:spPr>
    </xdr:pic>
    <xdr:clientData/>
  </xdr:twoCellAnchor>
  <xdr:twoCellAnchor editAs="oneCell">
    <xdr:from>
      <xdr:col>7</xdr:col>
      <xdr:colOff>654502</xdr:colOff>
      <xdr:row>76</xdr:row>
      <xdr:rowOff>29596</xdr:rowOff>
    </xdr:from>
    <xdr:to>
      <xdr:col>8</xdr:col>
      <xdr:colOff>1343705</xdr:colOff>
      <xdr:row>76</xdr:row>
      <xdr:rowOff>398508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4533" y="25235127"/>
          <a:ext cx="1605983" cy="368912"/>
        </a:xfrm>
        <a:prstGeom prst="rect">
          <a:avLst/>
        </a:prstGeom>
      </xdr:spPr>
    </xdr:pic>
    <xdr:clientData/>
  </xdr:twoCellAnchor>
  <xdr:twoCellAnchor editAs="oneCell">
    <xdr:from>
      <xdr:col>6</xdr:col>
      <xdr:colOff>44223</xdr:colOff>
      <xdr:row>78</xdr:row>
      <xdr:rowOff>78242</xdr:rowOff>
    </xdr:from>
    <xdr:to>
      <xdr:col>7</xdr:col>
      <xdr:colOff>183696</xdr:colOff>
      <xdr:row>78</xdr:row>
      <xdr:rowOff>520473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794817" y="26283898"/>
          <a:ext cx="2449286" cy="44223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122463</xdr:colOff>
      <xdr:row>79</xdr:row>
      <xdr:rowOff>42523</xdr:rowOff>
    </xdr:from>
    <xdr:to>
      <xdr:col>7</xdr:col>
      <xdr:colOff>226218</xdr:colOff>
      <xdr:row>79</xdr:row>
      <xdr:rowOff>534082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3057" y="22116711"/>
          <a:ext cx="2413568" cy="491559"/>
        </a:xfrm>
        <a:prstGeom prst="rect">
          <a:avLst/>
        </a:prstGeom>
      </xdr:spPr>
    </xdr:pic>
    <xdr:clientData/>
  </xdr:twoCellAnchor>
  <xdr:twoCellAnchor editAs="oneCell">
    <xdr:from>
      <xdr:col>6</xdr:col>
      <xdr:colOff>98649</xdr:colOff>
      <xdr:row>80</xdr:row>
      <xdr:rowOff>34021</xdr:rowOff>
    </xdr:from>
    <xdr:to>
      <xdr:col>7</xdr:col>
      <xdr:colOff>157545</xdr:colOff>
      <xdr:row>80</xdr:row>
      <xdr:rowOff>464346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849243" y="27335052"/>
          <a:ext cx="2368709" cy="430325"/>
        </a:xfrm>
        <a:prstGeom prst="rect">
          <a:avLst/>
        </a:prstGeom>
      </xdr:spPr>
    </xdr:pic>
    <xdr:clientData/>
  </xdr:twoCellAnchor>
  <xdr:twoCellAnchor editAs="oneCell">
    <xdr:from>
      <xdr:col>6</xdr:col>
      <xdr:colOff>66333</xdr:colOff>
      <xdr:row>84</xdr:row>
      <xdr:rowOff>52728</xdr:rowOff>
    </xdr:from>
    <xdr:to>
      <xdr:col>7</xdr:col>
      <xdr:colOff>74838</xdr:colOff>
      <xdr:row>84</xdr:row>
      <xdr:rowOff>518772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816927" y="24674853"/>
          <a:ext cx="2318318" cy="466044"/>
        </a:xfrm>
        <a:prstGeom prst="rect">
          <a:avLst/>
        </a:prstGeom>
      </xdr:spPr>
    </xdr:pic>
    <xdr:clientData/>
  </xdr:twoCellAnchor>
  <xdr:twoCellAnchor editAs="oneCell">
    <xdr:from>
      <xdr:col>6</xdr:col>
      <xdr:colOff>88445</xdr:colOff>
      <xdr:row>85</xdr:row>
      <xdr:rowOff>52727</xdr:rowOff>
    </xdr:from>
    <xdr:to>
      <xdr:col>7</xdr:col>
      <xdr:colOff>61231</xdr:colOff>
      <xdr:row>85</xdr:row>
      <xdr:rowOff>568355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839039" y="25234446"/>
          <a:ext cx="2282599" cy="515628"/>
        </a:xfrm>
        <a:prstGeom prst="rect">
          <a:avLst/>
        </a:prstGeom>
      </xdr:spPr>
    </xdr:pic>
    <xdr:clientData/>
  </xdr:twoCellAnchor>
  <xdr:twoCellAnchor editAs="oneCell">
    <xdr:from>
      <xdr:col>6</xdr:col>
      <xdr:colOff>64634</xdr:colOff>
      <xdr:row>86</xdr:row>
      <xdr:rowOff>30616</xdr:rowOff>
    </xdr:from>
    <xdr:to>
      <xdr:col>7</xdr:col>
      <xdr:colOff>127237</xdr:colOff>
      <xdr:row>86</xdr:row>
      <xdr:rowOff>559594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5228" y="25831460"/>
          <a:ext cx="2372416" cy="528978"/>
        </a:xfrm>
        <a:prstGeom prst="rect">
          <a:avLst/>
        </a:prstGeom>
      </xdr:spPr>
    </xdr:pic>
    <xdr:clientData/>
  </xdr:twoCellAnchor>
  <xdr:twoCellAnchor editAs="oneCell">
    <xdr:from>
      <xdr:col>6</xdr:col>
      <xdr:colOff>56130</xdr:colOff>
      <xdr:row>87</xdr:row>
      <xdr:rowOff>78239</xdr:rowOff>
    </xdr:from>
    <xdr:to>
      <xdr:col>7</xdr:col>
      <xdr:colOff>159884</xdr:colOff>
      <xdr:row>87</xdr:row>
      <xdr:rowOff>614021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806724" y="25843364"/>
          <a:ext cx="2413567" cy="535782"/>
        </a:xfrm>
        <a:prstGeom prst="rect">
          <a:avLst/>
        </a:prstGeom>
      </xdr:spPr>
    </xdr:pic>
    <xdr:clientData/>
  </xdr:twoCellAnchor>
  <xdr:twoCellAnchor editAs="oneCell">
    <xdr:from>
      <xdr:col>7</xdr:col>
      <xdr:colOff>644640</xdr:colOff>
      <xdr:row>77</xdr:row>
      <xdr:rowOff>10205</xdr:rowOff>
    </xdr:from>
    <xdr:to>
      <xdr:col>8</xdr:col>
      <xdr:colOff>1391033</xdr:colOff>
      <xdr:row>78</xdr:row>
      <xdr:rowOff>10205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514671" y="20441330"/>
          <a:ext cx="1663173" cy="500062"/>
        </a:xfrm>
        <a:prstGeom prst="rect">
          <a:avLst/>
        </a:prstGeom>
      </xdr:spPr>
    </xdr:pic>
    <xdr:clientData/>
  </xdr:twoCellAnchor>
  <xdr:twoCellAnchor editAs="oneCell">
    <xdr:from>
      <xdr:col>10</xdr:col>
      <xdr:colOff>57831</xdr:colOff>
      <xdr:row>76</xdr:row>
      <xdr:rowOff>73140</xdr:rowOff>
    </xdr:from>
    <xdr:to>
      <xdr:col>11</xdr:col>
      <xdr:colOff>561708</xdr:colOff>
      <xdr:row>76</xdr:row>
      <xdr:rowOff>489858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154456" y="20004203"/>
          <a:ext cx="1492096" cy="416718"/>
        </a:xfrm>
        <a:prstGeom prst="rect">
          <a:avLst/>
        </a:prstGeom>
      </xdr:spPr>
    </xdr:pic>
    <xdr:clientData/>
  </xdr:twoCellAnchor>
  <xdr:twoCellAnchor editAs="oneCell">
    <xdr:from>
      <xdr:col>10</xdr:col>
      <xdr:colOff>2383</xdr:colOff>
      <xdr:row>77</xdr:row>
      <xdr:rowOff>34018</xdr:rowOff>
    </xdr:from>
    <xdr:to>
      <xdr:col>11</xdr:col>
      <xdr:colOff>676194</xdr:colOff>
      <xdr:row>78</xdr:row>
      <xdr:rowOff>355487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99008" y="20465143"/>
          <a:ext cx="1662030" cy="821531"/>
        </a:xfrm>
        <a:prstGeom prst="rect">
          <a:avLst/>
        </a:prstGeom>
      </xdr:spPr>
    </xdr:pic>
    <xdr:clientData/>
  </xdr:twoCellAnchor>
  <xdr:twoCellAnchor editAs="oneCell">
    <xdr:from>
      <xdr:col>8</xdr:col>
      <xdr:colOff>23813</xdr:colOff>
      <xdr:row>80</xdr:row>
      <xdr:rowOff>69737</xdr:rowOff>
    </xdr:from>
    <xdr:to>
      <xdr:col>9</xdr:col>
      <xdr:colOff>476250</xdr:colOff>
      <xdr:row>80</xdr:row>
      <xdr:rowOff>379299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8822532" y="22691612"/>
          <a:ext cx="2095500" cy="309562"/>
        </a:xfrm>
        <a:prstGeom prst="rect">
          <a:avLst/>
        </a:prstGeom>
      </xdr:spPr>
    </xdr:pic>
    <xdr:clientData/>
  </xdr:twoCellAnchor>
  <xdr:twoCellAnchor editAs="oneCell">
    <xdr:from>
      <xdr:col>8</xdr:col>
      <xdr:colOff>47624</xdr:colOff>
      <xdr:row>81</xdr:row>
      <xdr:rowOff>10206</xdr:rowOff>
    </xdr:from>
    <xdr:to>
      <xdr:col>9</xdr:col>
      <xdr:colOff>500062</xdr:colOff>
      <xdr:row>81</xdr:row>
      <xdr:rowOff>367393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846343" y="23132144"/>
          <a:ext cx="2095501" cy="357187"/>
        </a:xfrm>
        <a:prstGeom prst="rect">
          <a:avLst/>
        </a:prstGeom>
      </xdr:spPr>
    </xdr:pic>
    <xdr:clientData/>
  </xdr:twoCellAnchor>
  <xdr:twoCellAnchor editAs="oneCell">
    <xdr:from>
      <xdr:col>8</xdr:col>
      <xdr:colOff>20409</xdr:colOff>
      <xdr:row>82</xdr:row>
      <xdr:rowOff>34018</xdr:rowOff>
    </xdr:from>
    <xdr:to>
      <xdr:col>9</xdr:col>
      <xdr:colOff>523874</xdr:colOff>
      <xdr:row>82</xdr:row>
      <xdr:rowOff>415017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819128" y="23656018"/>
          <a:ext cx="2146528" cy="380999"/>
        </a:xfrm>
        <a:prstGeom prst="rect">
          <a:avLst/>
        </a:prstGeom>
      </xdr:spPr>
    </xdr:pic>
    <xdr:clientData/>
  </xdr:twoCellAnchor>
  <xdr:twoCellAnchor editAs="oneCell">
    <xdr:from>
      <xdr:col>8</xdr:col>
      <xdr:colOff>81642</xdr:colOff>
      <xdr:row>83</xdr:row>
      <xdr:rowOff>47625</xdr:rowOff>
    </xdr:from>
    <xdr:to>
      <xdr:col>9</xdr:col>
      <xdr:colOff>559593</xdr:colOff>
      <xdr:row>83</xdr:row>
      <xdr:rowOff>345280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880361" y="24169688"/>
          <a:ext cx="2121014" cy="297655"/>
        </a:xfrm>
        <a:prstGeom prst="rect">
          <a:avLst/>
        </a:prstGeom>
      </xdr:spPr>
    </xdr:pic>
    <xdr:clientData/>
  </xdr:twoCellAnchor>
  <xdr:twoCellAnchor editAs="oneCell">
    <xdr:from>
      <xdr:col>8</xdr:col>
      <xdr:colOff>62934</xdr:colOff>
      <xdr:row>84</xdr:row>
      <xdr:rowOff>42523</xdr:rowOff>
    </xdr:from>
    <xdr:to>
      <xdr:col>9</xdr:col>
      <xdr:colOff>500063</xdr:colOff>
      <xdr:row>84</xdr:row>
      <xdr:rowOff>341367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861653" y="24664648"/>
          <a:ext cx="2080192" cy="298844"/>
        </a:xfrm>
        <a:prstGeom prst="rect">
          <a:avLst/>
        </a:prstGeom>
      </xdr:spPr>
    </xdr:pic>
    <xdr:clientData/>
  </xdr:twoCellAnchor>
  <xdr:twoCellAnchor editAs="oneCell">
    <xdr:from>
      <xdr:col>10</xdr:col>
      <xdr:colOff>772203</xdr:colOff>
      <xdr:row>79</xdr:row>
      <xdr:rowOff>491561</xdr:rowOff>
    </xdr:from>
    <xdr:to>
      <xdr:col>12</xdr:col>
      <xdr:colOff>881060</xdr:colOff>
      <xdr:row>84</xdr:row>
      <xdr:rowOff>500064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868828" y="27244905"/>
          <a:ext cx="2073389" cy="2556439"/>
        </a:xfrm>
        <a:prstGeom prst="rect">
          <a:avLst/>
        </a:prstGeom>
      </xdr:spPr>
    </xdr:pic>
    <xdr:clientData/>
  </xdr:twoCellAnchor>
  <xdr:twoCellAnchor editAs="oneCell">
    <xdr:from>
      <xdr:col>8</xdr:col>
      <xdr:colOff>62932</xdr:colOff>
      <xdr:row>87</xdr:row>
      <xdr:rowOff>49324</xdr:rowOff>
    </xdr:from>
    <xdr:to>
      <xdr:col>9</xdr:col>
      <xdr:colOff>305489</xdr:colOff>
      <xdr:row>87</xdr:row>
      <xdr:rowOff>442231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861651" y="26469293"/>
          <a:ext cx="1885620" cy="392907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142877</xdr:colOff>
      <xdr:row>87</xdr:row>
      <xdr:rowOff>152868</xdr:rowOff>
    </xdr:from>
    <xdr:to>
      <xdr:col>11</xdr:col>
      <xdr:colOff>926988</xdr:colOff>
      <xdr:row>87</xdr:row>
      <xdr:rowOff>597800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239502" y="26572837"/>
          <a:ext cx="1772330" cy="444932"/>
        </a:xfrm>
        <a:prstGeom prst="rect">
          <a:avLst/>
        </a:prstGeom>
      </xdr:spPr>
    </xdr:pic>
    <xdr:clientData/>
  </xdr:twoCellAnchor>
  <xdr:twoCellAnchor editAs="oneCell">
    <xdr:from>
      <xdr:col>10</xdr:col>
      <xdr:colOff>112256</xdr:colOff>
      <xdr:row>86</xdr:row>
      <xdr:rowOff>37172</xdr:rowOff>
    </xdr:from>
    <xdr:to>
      <xdr:col>12</xdr:col>
      <xdr:colOff>136</xdr:colOff>
      <xdr:row>87</xdr:row>
      <xdr:rowOff>3403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208881" y="25838016"/>
          <a:ext cx="1852412" cy="53773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76</xdr:row>
      <xdr:rowOff>47626</xdr:rowOff>
    </xdr:from>
    <xdr:to>
      <xdr:col>4</xdr:col>
      <xdr:colOff>1829066</xdr:colOff>
      <xdr:row>82</xdr:row>
      <xdr:rowOff>261938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5250" y="19966782"/>
          <a:ext cx="4603222" cy="3309936"/>
        </a:xfrm>
        <a:prstGeom prst="rect">
          <a:avLst/>
        </a:prstGeom>
      </xdr:spPr>
    </xdr:pic>
    <xdr:clientData/>
  </xdr:twoCellAnchor>
  <xdr:twoCellAnchor editAs="oneCell">
    <xdr:from>
      <xdr:col>13</xdr:col>
      <xdr:colOff>166690</xdr:colOff>
      <xdr:row>76</xdr:row>
      <xdr:rowOff>47626</xdr:rowOff>
    </xdr:from>
    <xdr:to>
      <xdr:col>14</xdr:col>
      <xdr:colOff>238125</xdr:colOff>
      <xdr:row>80</xdr:row>
      <xdr:rowOff>403183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4192253" y="25253157"/>
          <a:ext cx="1095372" cy="2451057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381000</xdr:colOff>
      <xdr:row>81</xdr:row>
      <xdr:rowOff>35719</xdr:rowOff>
    </xdr:from>
    <xdr:to>
      <xdr:col>14</xdr:col>
      <xdr:colOff>35240</xdr:colOff>
      <xdr:row>87</xdr:row>
      <xdr:rowOff>244914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4406563" y="27836813"/>
          <a:ext cx="678177" cy="3459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delito.ru/" TargetMode="External"/><Relationship Id="rId1" Type="http://schemas.openxmlformats.org/officeDocument/2006/relationships/hyperlink" Target="http://www.moer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114"/>
  <sheetViews>
    <sheetView tabSelected="1" zoomScale="80" zoomScaleNormal="80" workbookViewId="0">
      <selection activeCell="I13" sqref="I13"/>
    </sheetView>
  </sheetViews>
  <sheetFormatPr defaultRowHeight="14.3" x14ac:dyDescent="0.25"/>
  <cols>
    <col min="1" max="1" width="7.625" customWidth="1"/>
    <col min="2" max="2" width="10.875" customWidth="1"/>
    <col min="3" max="3" width="10.125" customWidth="1"/>
    <col min="4" max="4" width="14.375" customWidth="1"/>
    <col min="5" max="5" width="29.875" customWidth="1"/>
    <col min="6" max="6" width="14.375" customWidth="1"/>
    <col min="7" max="7" width="34.625" customWidth="1"/>
    <col min="8" max="8" width="13.875" customWidth="1"/>
    <col min="9" max="9" width="24.875" customWidth="1"/>
    <col min="10" max="10" width="20.125" customWidth="1"/>
    <col min="11" max="11" width="14.875" customWidth="1"/>
    <col min="12" max="12" width="14.625" customWidth="1"/>
    <col min="13" max="13" width="15.875" customWidth="1"/>
    <col min="14" max="14" width="15.375" customWidth="1"/>
    <col min="16" max="16" width="11.75" hidden="1" customWidth="1"/>
    <col min="17" max="17" width="30.75" hidden="1" customWidth="1"/>
  </cols>
  <sheetData>
    <row r="1" spans="1:17" ht="14.95" customHeight="1" x14ac:dyDescent="0.25">
      <c r="A1" s="109" t="s">
        <v>440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49"/>
      <c r="Q1" s="87" t="s">
        <v>588</v>
      </c>
    </row>
    <row r="2" spans="1:17" ht="34.5" customHeight="1" x14ac:dyDescent="0.25">
      <c r="A2" s="111"/>
      <c r="B2" s="112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2"/>
      <c r="N2" s="50"/>
      <c r="P2" t="s">
        <v>585</v>
      </c>
      <c r="Q2" s="88" t="s">
        <v>589</v>
      </c>
    </row>
    <row r="3" spans="1:17" ht="21.25" customHeight="1" x14ac:dyDescent="0.25">
      <c r="A3" s="119" t="s">
        <v>12</v>
      </c>
      <c r="B3" s="119"/>
      <c r="C3" s="119"/>
      <c r="D3" s="119"/>
      <c r="E3" s="119"/>
      <c r="F3" s="119"/>
      <c r="G3" s="119"/>
      <c r="H3" s="51" t="s">
        <v>15</v>
      </c>
      <c r="I3" s="52"/>
      <c r="J3" s="53" t="s">
        <v>14</v>
      </c>
      <c r="K3" s="122"/>
      <c r="L3" s="122"/>
      <c r="M3" s="54"/>
      <c r="N3" s="50"/>
      <c r="P3" t="s">
        <v>586</v>
      </c>
      <c r="Q3" s="88" t="s">
        <v>590</v>
      </c>
    </row>
    <row r="4" spans="1:17" ht="21.25" customHeight="1" x14ac:dyDescent="0.25">
      <c r="A4" s="119"/>
      <c r="B4" s="119"/>
      <c r="C4" s="119"/>
      <c r="D4" s="119"/>
      <c r="E4" s="119"/>
      <c r="F4" s="119"/>
      <c r="G4" s="119"/>
      <c r="H4" s="51" t="s">
        <v>17</v>
      </c>
      <c r="I4" s="52"/>
      <c r="J4" s="53" t="s">
        <v>13</v>
      </c>
      <c r="K4" s="122"/>
      <c r="L4" s="122"/>
      <c r="M4" s="54"/>
      <c r="N4" s="50"/>
      <c r="P4" t="s">
        <v>587</v>
      </c>
      <c r="Q4" s="87" t="s">
        <v>591</v>
      </c>
    </row>
    <row r="5" spans="1:17" ht="36.700000000000003" customHeight="1" x14ac:dyDescent="0.25">
      <c r="A5" s="119"/>
      <c r="B5" s="119"/>
      <c r="C5" s="119"/>
      <c r="D5" s="119"/>
      <c r="E5" s="119"/>
      <c r="F5" s="119"/>
      <c r="G5" s="119"/>
      <c r="H5" s="55" t="s">
        <v>16</v>
      </c>
      <c r="I5" s="51"/>
      <c r="J5" s="123">
        <f ca="1">TODAY()</f>
        <v>45684</v>
      </c>
      <c r="K5" s="123"/>
      <c r="L5" s="54"/>
      <c r="M5" s="54"/>
      <c r="N5" s="50"/>
      <c r="P5" t="s">
        <v>152</v>
      </c>
      <c r="Q5" s="88" t="s">
        <v>592</v>
      </c>
    </row>
    <row r="6" spans="1:17" ht="14.95" customHeight="1" x14ac:dyDescent="0.25">
      <c r="A6" s="117" t="s">
        <v>583</v>
      </c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50"/>
      <c r="Q6" s="88" t="s">
        <v>593</v>
      </c>
    </row>
    <row r="7" spans="1:17" ht="14.95" customHeight="1" x14ac:dyDescent="0.25">
      <c r="A7" s="117"/>
      <c r="B7" s="118"/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50"/>
      <c r="Q7" s="88"/>
    </row>
    <row r="8" spans="1:17" ht="14.95" customHeight="1" x14ac:dyDescent="0.25">
      <c r="A8" s="117"/>
      <c r="B8" s="118"/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50"/>
      <c r="Q8" s="88"/>
    </row>
    <row r="9" spans="1:17" ht="26.5" thickBot="1" x14ac:dyDescent="0.5">
      <c r="A9" s="120" t="s">
        <v>18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50"/>
      <c r="Q9" s="87" t="s">
        <v>594</v>
      </c>
    </row>
    <row r="10" spans="1:17" ht="29.9" thickTop="1" thickBot="1" x14ac:dyDescent="0.3">
      <c r="A10" s="56" t="s">
        <v>4</v>
      </c>
      <c r="B10" s="57" t="s">
        <v>0</v>
      </c>
      <c r="C10" s="57" t="s">
        <v>1</v>
      </c>
      <c r="D10" s="58" t="s">
        <v>64</v>
      </c>
      <c r="E10" s="57" t="s">
        <v>2</v>
      </c>
      <c r="F10" s="57" t="s">
        <v>584</v>
      </c>
      <c r="G10" s="57" t="s">
        <v>3</v>
      </c>
      <c r="H10" s="57" t="s">
        <v>67</v>
      </c>
      <c r="I10" s="57" t="s">
        <v>66</v>
      </c>
      <c r="J10" s="58" t="s">
        <v>132</v>
      </c>
      <c r="K10" s="58" t="s">
        <v>78</v>
      </c>
      <c r="L10" s="58" t="s">
        <v>6</v>
      </c>
      <c r="M10" s="7"/>
      <c r="N10" s="50"/>
      <c r="Q10" s="88" t="s">
        <v>595</v>
      </c>
    </row>
    <row r="11" spans="1:17" ht="15.65" thickTop="1" thickBot="1" x14ac:dyDescent="0.3">
      <c r="A11" s="56">
        <f>ROW()-10</f>
        <v>1</v>
      </c>
      <c r="B11" s="59"/>
      <c r="C11" s="59"/>
      <c r="D11" s="60"/>
      <c r="E11" s="59"/>
      <c r="F11" s="59"/>
      <c r="G11" s="59"/>
      <c r="H11" s="59">
        <v>16</v>
      </c>
      <c r="I11" s="59"/>
      <c r="J11" s="59"/>
      <c r="K11" s="61">
        <f>B11*C11*D11/1000000</f>
        <v>0</v>
      </c>
      <c r="L11" s="62"/>
      <c r="M11" s="7"/>
      <c r="N11" s="50"/>
      <c r="Q11" s="88" t="s">
        <v>596</v>
      </c>
    </row>
    <row r="12" spans="1:17" ht="15.65" thickTop="1" thickBot="1" x14ac:dyDescent="0.3">
      <c r="A12" s="56">
        <f t="shared" ref="A12:A45" si="0">ROW()-10</f>
        <v>2</v>
      </c>
      <c r="B12" s="59"/>
      <c r="C12" s="59"/>
      <c r="D12" s="60"/>
      <c r="E12" s="59"/>
      <c r="F12" s="59"/>
      <c r="G12" s="86"/>
      <c r="H12" s="59">
        <v>16</v>
      </c>
      <c r="I12" s="59"/>
      <c r="J12" s="59"/>
      <c r="K12" s="61">
        <f t="shared" ref="K12:K45" si="1">B12*C12*D12/1000000</f>
        <v>0</v>
      </c>
      <c r="L12" s="62"/>
      <c r="M12" s="7"/>
      <c r="N12" s="50"/>
      <c r="Q12" s="87" t="s">
        <v>597</v>
      </c>
    </row>
    <row r="13" spans="1:17" ht="15.65" thickTop="1" thickBot="1" x14ac:dyDescent="0.3">
      <c r="A13" s="56">
        <f t="shared" si="0"/>
        <v>3</v>
      </c>
      <c r="B13" s="59"/>
      <c r="C13" s="59"/>
      <c r="D13" s="60"/>
      <c r="E13" s="59"/>
      <c r="F13" s="59"/>
      <c r="G13" s="59"/>
      <c r="H13" s="59">
        <v>16</v>
      </c>
      <c r="I13" s="59"/>
      <c r="J13" s="59"/>
      <c r="K13" s="61">
        <f t="shared" si="1"/>
        <v>0</v>
      </c>
      <c r="L13" s="62"/>
      <c r="M13" s="7"/>
      <c r="N13" s="50"/>
      <c r="Q13" s="88" t="s">
        <v>598</v>
      </c>
    </row>
    <row r="14" spans="1:17" ht="15.65" thickTop="1" thickBot="1" x14ac:dyDescent="0.3">
      <c r="A14" s="56">
        <f t="shared" si="0"/>
        <v>4</v>
      </c>
      <c r="B14" s="59"/>
      <c r="C14" s="59"/>
      <c r="D14" s="60"/>
      <c r="E14" s="59"/>
      <c r="F14" s="59"/>
      <c r="G14" s="59"/>
      <c r="H14" s="59">
        <v>16</v>
      </c>
      <c r="I14" s="59"/>
      <c r="J14" s="59"/>
      <c r="K14" s="61">
        <f t="shared" si="1"/>
        <v>0</v>
      </c>
      <c r="L14" s="62"/>
      <c r="M14" s="7"/>
      <c r="N14" s="50"/>
      <c r="Q14" s="88" t="s">
        <v>599</v>
      </c>
    </row>
    <row r="15" spans="1:17" ht="16.5" thickTop="1" thickBot="1" x14ac:dyDescent="0.3">
      <c r="A15" s="56">
        <f t="shared" si="0"/>
        <v>5</v>
      </c>
      <c r="B15" s="59"/>
      <c r="C15" s="59"/>
      <c r="D15" s="60"/>
      <c r="E15" s="59"/>
      <c r="F15" s="59"/>
      <c r="G15" s="59"/>
      <c r="H15" s="59">
        <v>16</v>
      </c>
      <c r="I15" s="59"/>
      <c r="J15" s="59"/>
      <c r="K15" s="61">
        <f t="shared" si="1"/>
        <v>0</v>
      </c>
      <c r="L15" s="62"/>
      <c r="M15" s="7"/>
      <c r="N15" s="50"/>
      <c r="Q15" s="88"/>
    </row>
    <row r="16" spans="1:17" ht="16.5" thickTop="1" thickBot="1" x14ac:dyDescent="0.3">
      <c r="A16" s="56">
        <f t="shared" si="0"/>
        <v>6</v>
      </c>
      <c r="B16" s="59"/>
      <c r="C16" s="59"/>
      <c r="D16" s="60"/>
      <c r="E16" s="59"/>
      <c r="F16" s="59"/>
      <c r="G16" s="59"/>
      <c r="H16" s="59">
        <v>16</v>
      </c>
      <c r="I16" s="59"/>
      <c r="J16" s="59"/>
      <c r="K16" s="61">
        <f t="shared" si="1"/>
        <v>0</v>
      </c>
      <c r="L16" s="62"/>
      <c r="M16" s="7"/>
      <c r="N16" s="50"/>
      <c r="Q16" s="88"/>
    </row>
    <row r="17" spans="1:17" ht="16.5" thickTop="1" thickBot="1" x14ac:dyDescent="0.3">
      <c r="A17" s="56">
        <f t="shared" si="0"/>
        <v>7</v>
      </c>
      <c r="B17" s="59"/>
      <c r="C17" s="59"/>
      <c r="D17" s="60"/>
      <c r="E17" s="59"/>
      <c r="F17" s="59"/>
      <c r="G17" s="59"/>
      <c r="H17" s="59">
        <v>16</v>
      </c>
      <c r="I17" s="59"/>
      <c r="J17" s="59"/>
      <c r="K17" s="61">
        <f t="shared" si="1"/>
        <v>0</v>
      </c>
      <c r="L17" s="62"/>
      <c r="M17" s="7"/>
      <c r="N17" s="50"/>
      <c r="Q17" s="88"/>
    </row>
    <row r="18" spans="1:17" ht="16.5" thickTop="1" thickBot="1" x14ac:dyDescent="0.3">
      <c r="A18" s="56">
        <f t="shared" si="0"/>
        <v>8</v>
      </c>
      <c r="B18" s="59"/>
      <c r="C18" s="59"/>
      <c r="D18" s="60"/>
      <c r="E18" s="59"/>
      <c r="F18" s="59"/>
      <c r="G18" s="59"/>
      <c r="H18" s="59">
        <v>16</v>
      </c>
      <c r="I18" s="59"/>
      <c r="J18" s="59"/>
      <c r="K18" s="61">
        <f t="shared" si="1"/>
        <v>0</v>
      </c>
      <c r="L18" s="62"/>
      <c r="M18" s="7"/>
      <c r="N18" s="50"/>
      <c r="Q18" s="88"/>
    </row>
    <row r="19" spans="1:17" ht="16.5" thickTop="1" thickBot="1" x14ac:dyDescent="0.3">
      <c r="A19" s="56">
        <f t="shared" si="0"/>
        <v>9</v>
      </c>
      <c r="B19" s="59"/>
      <c r="C19" s="59"/>
      <c r="D19" s="60"/>
      <c r="E19" s="59"/>
      <c r="F19" s="59"/>
      <c r="G19" s="59"/>
      <c r="H19" s="59">
        <v>16</v>
      </c>
      <c r="I19" s="59"/>
      <c r="J19" s="59"/>
      <c r="K19" s="61">
        <f t="shared" si="1"/>
        <v>0</v>
      </c>
      <c r="L19" s="62"/>
      <c r="M19" s="7"/>
      <c r="N19" s="50"/>
    </row>
    <row r="20" spans="1:17" ht="16.5" thickTop="1" thickBot="1" x14ac:dyDescent="0.3">
      <c r="A20" s="56">
        <f t="shared" si="0"/>
        <v>10</v>
      </c>
      <c r="B20" s="59"/>
      <c r="C20" s="59"/>
      <c r="D20" s="60"/>
      <c r="E20" s="59"/>
      <c r="F20" s="59"/>
      <c r="G20" s="59"/>
      <c r="H20" s="59">
        <v>16</v>
      </c>
      <c r="I20" s="59"/>
      <c r="J20" s="59"/>
      <c r="K20" s="61">
        <f t="shared" si="1"/>
        <v>0</v>
      </c>
      <c r="L20" s="62"/>
      <c r="M20" s="7"/>
      <c r="N20" s="50"/>
    </row>
    <row r="21" spans="1:17" ht="16.5" thickTop="1" thickBot="1" x14ac:dyDescent="0.3">
      <c r="A21" s="56">
        <f t="shared" si="0"/>
        <v>11</v>
      </c>
      <c r="B21" s="59"/>
      <c r="C21" s="59"/>
      <c r="D21" s="60"/>
      <c r="E21" s="59"/>
      <c r="F21" s="59"/>
      <c r="G21" s="59"/>
      <c r="H21" s="59">
        <v>16</v>
      </c>
      <c r="I21" s="59"/>
      <c r="J21" s="59"/>
      <c r="K21" s="61">
        <f t="shared" si="1"/>
        <v>0</v>
      </c>
      <c r="L21" s="62"/>
      <c r="M21" s="7"/>
      <c r="N21" s="50"/>
    </row>
    <row r="22" spans="1:17" ht="16.5" thickTop="1" thickBot="1" x14ac:dyDescent="0.3">
      <c r="A22" s="56">
        <f t="shared" si="0"/>
        <v>12</v>
      </c>
      <c r="B22" s="59"/>
      <c r="C22" s="59"/>
      <c r="D22" s="60"/>
      <c r="E22" s="59"/>
      <c r="F22" s="59"/>
      <c r="G22" s="59"/>
      <c r="H22" s="59">
        <v>16</v>
      </c>
      <c r="I22" s="59"/>
      <c r="J22" s="59"/>
      <c r="K22" s="61">
        <f t="shared" si="1"/>
        <v>0</v>
      </c>
      <c r="L22" s="62"/>
      <c r="M22" s="7"/>
      <c r="N22" s="50"/>
    </row>
    <row r="23" spans="1:17" ht="16.5" thickTop="1" thickBot="1" x14ac:dyDescent="0.3">
      <c r="A23" s="56">
        <f t="shared" si="0"/>
        <v>13</v>
      </c>
      <c r="B23" s="59"/>
      <c r="C23" s="59"/>
      <c r="D23" s="60"/>
      <c r="E23" s="59"/>
      <c r="F23" s="59"/>
      <c r="G23" s="59"/>
      <c r="H23" s="59">
        <v>16</v>
      </c>
      <c r="I23" s="59"/>
      <c r="J23" s="59"/>
      <c r="K23" s="61">
        <f t="shared" si="1"/>
        <v>0</v>
      </c>
      <c r="L23" s="62"/>
      <c r="M23" s="7"/>
      <c r="N23" s="50"/>
    </row>
    <row r="24" spans="1:17" ht="16.5" thickTop="1" thickBot="1" x14ac:dyDescent="0.3">
      <c r="A24" s="56">
        <f t="shared" si="0"/>
        <v>14</v>
      </c>
      <c r="B24" s="59"/>
      <c r="C24" s="59"/>
      <c r="D24" s="60"/>
      <c r="E24" s="59"/>
      <c r="F24" s="59"/>
      <c r="G24" s="59"/>
      <c r="H24" s="59">
        <v>16</v>
      </c>
      <c r="I24" s="59"/>
      <c r="J24" s="59"/>
      <c r="K24" s="61">
        <f t="shared" si="1"/>
        <v>0</v>
      </c>
      <c r="L24" s="62"/>
      <c r="M24" s="7"/>
      <c r="N24" s="50"/>
    </row>
    <row r="25" spans="1:17" ht="16.5" thickTop="1" thickBot="1" x14ac:dyDescent="0.3">
      <c r="A25" s="56">
        <f t="shared" si="0"/>
        <v>15</v>
      </c>
      <c r="B25" s="59"/>
      <c r="C25" s="59"/>
      <c r="D25" s="60"/>
      <c r="E25" s="59"/>
      <c r="F25" s="59"/>
      <c r="G25" s="59"/>
      <c r="H25" s="59">
        <v>16</v>
      </c>
      <c r="I25" s="59"/>
      <c r="J25" s="59"/>
      <c r="K25" s="61">
        <f t="shared" si="1"/>
        <v>0</v>
      </c>
      <c r="L25" s="62"/>
      <c r="M25" s="7"/>
      <c r="N25" s="50"/>
    </row>
    <row r="26" spans="1:17" ht="16.5" thickTop="1" thickBot="1" x14ac:dyDescent="0.3">
      <c r="A26" s="56">
        <f t="shared" si="0"/>
        <v>16</v>
      </c>
      <c r="B26" s="59"/>
      <c r="C26" s="59"/>
      <c r="D26" s="60"/>
      <c r="E26" s="59"/>
      <c r="F26" s="59"/>
      <c r="G26" s="59"/>
      <c r="H26" s="59">
        <v>16</v>
      </c>
      <c r="I26" s="59"/>
      <c r="J26" s="59"/>
      <c r="K26" s="61">
        <f t="shared" si="1"/>
        <v>0</v>
      </c>
      <c r="L26" s="62"/>
      <c r="M26" s="7"/>
      <c r="N26" s="50"/>
    </row>
    <row r="27" spans="1:17" ht="16.5" thickTop="1" thickBot="1" x14ac:dyDescent="0.3">
      <c r="A27" s="56">
        <f t="shared" si="0"/>
        <v>17</v>
      </c>
      <c r="B27" s="59"/>
      <c r="C27" s="59"/>
      <c r="D27" s="60"/>
      <c r="E27" s="59"/>
      <c r="F27" s="59"/>
      <c r="G27" s="59"/>
      <c r="H27" s="59">
        <v>16</v>
      </c>
      <c r="I27" s="59"/>
      <c r="J27" s="59"/>
      <c r="K27" s="61">
        <f t="shared" si="1"/>
        <v>0</v>
      </c>
      <c r="L27" s="62"/>
      <c r="M27" s="7"/>
      <c r="N27" s="50"/>
    </row>
    <row r="28" spans="1:17" ht="16.5" thickTop="1" thickBot="1" x14ac:dyDescent="0.3">
      <c r="A28" s="56">
        <f t="shared" si="0"/>
        <v>18</v>
      </c>
      <c r="B28" s="59"/>
      <c r="C28" s="59"/>
      <c r="D28" s="60"/>
      <c r="E28" s="59"/>
      <c r="F28" s="59"/>
      <c r="G28" s="59"/>
      <c r="H28" s="59">
        <v>16</v>
      </c>
      <c r="I28" s="59"/>
      <c r="J28" s="59"/>
      <c r="K28" s="61">
        <f t="shared" si="1"/>
        <v>0</v>
      </c>
      <c r="L28" s="62"/>
      <c r="M28" s="7"/>
      <c r="N28" s="50"/>
    </row>
    <row r="29" spans="1:17" ht="16.5" thickTop="1" thickBot="1" x14ac:dyDescent="0.3">
      <c r="A29" s="56">
        <f t="shared" si="0"/>
        <v>19</v>
      </c>
      <c r="B29" s="59"/>
      <c r="C29" s="59"/>
      <c r="D29" s="60"/>
      <c r="E29" s="59"/>
      <c r="F29" s="59"/>
      <c r="G29" s="59"/>
      <c r="H29" s="59">
        <v>16</v>
      </c>
      <c r="I29" s="59"/>
      <c r="J29" s="59"/>
      <c r="K29" s="61">
        <f t="shared" si="1"/>
        <v>0</v>
      </c>
      <c r="L29" s="62"/>
      <c r="M29" s="7"/>
      <c r="N29" s="50"/>
    </row>
    <row r="30" spans="1:17" ht="16.5" thickTop="1" thickBot="1" x14ac:dyDescent="0.3">
      <c r="A30" s="56">
        <f t="shared" si="0"/>
        <v>20</v>
      </c>
      <c r="B30" s="59"/>
      <c r="C30" s="59"/>
      <c r="D30" s="60"/>
      <c r="E30" s="59"/>
      <c r="F30" s="59"/>
      <c r="G30" s="59"/>
      <c r="H30" s="59">
        <v>16</v>
      </c>
      <c r="I30" s="59"/>
      <c r="J30" s="59"/>
      <c r="K30" s="61">
        <f t="shared" si="1"/>
        <v>0</v>
      </c>
      <c r="L30" s="62"/>
      <c r="M30" s="7"/>
      <c r="N30" s="50"/>
    </row>
    <row r="31" spans="1:17" ht="16.5" thickTop="1" thickBot="1" x14ac:dyDescent="0.3">
      <c r="A31" s="56">
        <f t="shared" si="0"/>
        <v>21</v>
      </c>
      <c r="B31" s="59"/>
      <c r="C31" s="59"/>
      <c r="D31" s="60"/>
      <c r="E31" s="59"/>
      <c r="F31" s="59"/>
      <c r="G31" s="59"/>
      <c r="H31" s="59">
        <v>16</v>
      </c>
      <c r="I31" s="59"/>
      <c r="J31" s="59"/>
      <c r="K31" s="61">
        <f t="shared" si="1"/>
        <v>0</v>
      </c>
      <c r="L31" s="62"/>
      <c r="M31" s="7"/>
      <c r="N31" s="50"/>
    </row>
    <row r="32" spans="1:17" ht="16.5" thickTop="1" thickBot="1" x14ac:dyDescent="0.3">
      <c r="A32" s="56">
        <f t="shared" si="0"/>
        <v>22</v>
      </c>
      <c r="B32" s="59"/>
      <c r="C32" s="59"/>
      <c r="D32" s="60"/>
      <c r="E32" s="59"/>
      <c r="F32" s="59"/>
      <c r="G32" s="59"/>
      <c r="H32" s="59">
        <v>16</v>
      </c>
      <c r="I32" s="59"/>
      <c r="J32" s="59"/>
      <c r="K32" s="61">
        <f t="shared" si="1"/>
        <v>0</v>
      </c>
      <c r="L32" s="62"/>
      <c r="M32" s="7"/>
      <c r="N32" s="50"/>
    </row>
    <row r="33" spans="1:14" ht="16.5" thickTop="1" thickBot="1" x14ac:dyDescent="0.3">
      <c r="A33" s="56">
        <f t="shared" si="0"/>
        <v>23</v>
      </c>
      <c r="B33" s="59"/>
      <c r="C33" s="59"/>
      <c r="D33" s="60"/>
      <c r="E33" s="59"/>
      <c r="F33" s="59"/>
      <c r="G33" s="59"/>
      <c r="H33" s="59">
        <v>16</v>
      </c>
      <c r="I33" s="59"/>
      <c r="J33" s="59"/>
      <c r="K33" s="61">
        <f t="shared" si="1"/>
        <v>0</v>
      </c>
      <c r="L33" s="62"/>
      <c r="M33" s="7"/>
      <c r="N33" s="50"/>
    </row>
    <row r="34" spans="1:14" ht="16.5" thickTop="1" thickBot="1" x14ac:dyDescent="0.3">
      <c r="A34" s="56">
        <f t="shared" si="0"/>
        <v>24</v>
      </c>
      <c r="B34" s="59"/>
      <c r="C34" s="59"/>
      <c r="D34" s="60"/>
      <c r="E34" s="59"/>
      <c r="F34" s="59"/>
      <c r="G34" s="59"/>
      <c r="H34" s="59">
        <v>16</v>
      </c>
      <c r="I34" s="59"/>
      <c r="J34" s="59"/>
      <c r="K34" s="61">
        <f t="shared" si="1"/>
        <v>0</v>
      </c>
      <c r="L34" s="62"/>
      <c r="M34" s="7"/>
      <c r="N34" s="50"/>
    </row>
    <row r="35" spans="1:14" ht="16.5" thickTop="1" thickBot="1" x14ac:dyDescent="0.3">
      <c r="A35" s="56">
        <f t="shared" si="0"/>
        <v>25</v>
      </c>
      <c r="B35" s="59"/>
      <c r="C35" s="59"/>
      <c r="D35" s="60"/>
      <c r="E35" s="59"/>
      <c r="F35" s="59"/>
      <c r="G35" s="59"/>
      <c r="H35" s="59">
        <v>16</v>
      </c>
      <c r="I35" s="59"/>
      <c r="J35" s="59"/>
      <c r="K35" s="61">
        <f t="shared" si="1"/>
        <v>0</v>
      </c>
      <c r="L35" s="62"/>
      <c r="M35" s="7"/>
      <c r="N35" s="50"/>
    </row>
    <row r="36" spans="1:14" ht="16.5" thickTop="1" thickBot="1" x14ac:dyDescent="0.3">
      <c r="A36" s="56">
        <f t="shared" si="0"/>
        <v>26</v>
      </c>
      <c r="B36" s="59"/>
      <c r="C36" s="59"/>
      <c r="D36" s="60"/>
      <c r="E36" s="59"/>
      <c r="F36" s="59"/>
      <c r="G36" s="59"/>
      <c r="H36" s="59">
        <v>16</v>
      </c>
      <c r="I36" s="59"/>
      <c r="J36" s="59"/>
      <c r="K36" s="61">
        <f t="shared" si="1"/>
        <v>0</v>
      </c>
      <c r="L36" s="62"/>
      <c r="M36" s="7"/>
      <c r="N36" s="50"/>
    </row>
    <row r="37" spans="1:14" ht="16.5" thickTop="1" thickBot="1" x14ac:dyDescent="0.3">
      <c r="A37" s="56">
        <f t="shared" si="0"/>
        <v>27</v>
      </c>
      <c r="B37" s="59"/>
      <c r="C37" s="59"/>
      <c r="D37" s="60"/>
      <c r="E37" s="59"/>
      <c r="F37" s="59"/>
      <c r="G37" s="59"/>
      <c r="H37" s="59">
        <v>16</v>
      </c>
      <c r="I37" s="59"/>
      <c r="J37" s="59"/>
      <c r="K37" s="61">
        <f t="shared" si="1"/>
        <v>0</v>
      </c>
      <c r="L37" s="62"/>
      <c r="M37" s="7"/>
      <c r="N37" s="50"/>
    </row>
    <row r="38" spans="1:14" ht="15.65" thickTop="1" thickBot="1" x14ac:dyDescent="0.3">
      <c r="A38" s="56">
        <f t="shared" si="0"/>
        <v>28</v>
      </c>
      <c r="B38" s="59"/>
      <c r="C38" s="59"/>
      <c r="D38" s="60"/>
      <c r="E38" s="59"/>
      <c r="F38" s="59"/>
      <c r="G38" s="59"/>
      <c r="H38" s="59">
        <v>16</v>
      </c>
      <c r="I38" s="59"/>
      <c r="J38" s="59"/>
      <c r="K38" s="61">
        <f t="shared" si="1"/>
        <v>0</v>
      </c>
      <c r="L38" s="62"/>
      <c r="M38" s="7"/>
      <c r="N38" s="50"/>
    </row>
    <row r="39" spans="1:14" ht="15.65" thickTop="1" thickBot="1" x14ac:dyDescent="0.3">
      <c r="A39" s="56">
        <f t="shared" si="0"/>
        <v>29</v>
      </c>
      <c r="B39" s="59"/>
      <c r="C39" s="59"/>
      <c r="D39" s="60"/>
      <c r="E39" s="59"/>
      <c r="F39" s="59"/>
      <c r="G39" s="59"/>
      <c r="H39" s="59">
        <v>16</v>
      </c>
      <c r="I39" s="59"/>
      <c r="J39" s="59"/>
      <c r="K39" s="61">
        <f t="shared" si="1"/>
        <v>0</v>
      </c>
      <c r="L39" s="62"/>
      <c r="M39" s="7"/>
      <c r="N39" s="50"/>
    </row>
    <row r="40" spans="1:14" ht="15.65" thickTop="1" thickBot="1" x14ac:dyDescent="0.3">
      <c r="A40" s="56">
        <f t="shared" si="0"/>
        <v>30</v>
      </c>
      <c r="B40" s="59"/>
      <c r="C40" s="59"/>
      <c r="D40" s="60"/>
      <c r="E40" s="59"/>
      <c r="F40" s="59"/>
      <c r="G40" s="59"/>
      <c r="H40" s="59">
        <v>16</v>
      </c>
      <c r="I40" s="59"/>
      <c r="J40" s="59"/>
      <c r="K40" s="61">
        <f t="shared" si="1"/>
        <v>0</v>
      </c>
      <c r="L40" s="62"/>
      <c r="M40" s="7"/>
      <c r="N40" s="50"/>
    </row>
    <row r="41" spans="1:14" ht="15.65" thickTop="1" thickBot="1" x14ac:dyDescent="0.3">
      <c r="A41" s="56">
        <f>ROW()-10</f>
        <v>31</v>
      </c>
      <c r="B41" s="59"/>
      <c r="C41" s="59"/>
      <c r="D41" s="60"/>
      <c r="E41" s="59"/>
      <c r="F41" s="59"/>
      <c r="G41" s="59"/>
      <c r="H41" s="59">
        <v>16</v>
      </c>
      <c r="I41" s="59"/>
      <c r="J41" s="59"/>
      <c r="K41" s="61">
        <f t="shared" si="1"/>
        <v>0</v>
      </c>
      <c r="L41" s="62"/>
      <c r="M41" s="7"/>
      <c r="N41" s="50"/>
    </row>
    <row r="42" spans="1:14" ht="15.65" thickTop="1" thickBot="1" x14ac:dyDescent="0.3">
      <c r="A42" s="56">
        <f t="shared" si="0"/>
        <v>32</v>
      </c>
      <c r="B42" s="59"/>
      <c r="C42" s="59"/>
      <c r="D42" s="60"/>
      <c r="E42" s="59"/>
      <c r="F42" s="59"/>
      <c r="G42" s="59"/>
      <c r="H42" s="59">
        <v>16</v>
      </c>
      <c r="I42" s="59"/>
      <c r="J42" s="59"/>
      <c r="K42" s="61">
        <f t="shared" si="1"/>
        <v>0</v>
      </c>
      <c r="L42" s="62"/>
      <c r="M42" s="7"/>
      <c r="N42" s="50"/>
    </row>
    <row r="43" spans="1:14" ht="15.65" thickTop="1" thickBot="1" x14ac:dyDescent="0.3">
      <c r="A43" s="56">
        <f t="shared" si="0"/>
        <v>33</v>
      </c>
      <c r="B43" s="59"/>
      <c r="C43" s="59"/>
      <c r="D43" s="60"/>
      <c r="E43" s="59"/>
      <c r="F43" s="59"/>
      <c r="G43" s="59"/>
      <c r="H43" s="59">
        <v>16</v>
      </c>
      <c r="I43" s="59"/>
      <c r="J43" s="59"/>
      <c r="K43" s="61">
        <f t="shared" si="1"/>
        <v>0</v>
      </c>
      <c r="L43" s="62"/>
      <c r="M43" s="7"/>
      <c r="N43" s="50"/>
    </row>
    <row r="44" spans="1:14" ht="15.65" thickTop="1" thickBot="1" x14ac:dyDescent="0.3">
      <c r="A44" s="56">
        <f t="shared" si="0"/>
        <v>34</v>
      </c>
      <c r="B44" s="59"/>
      <c r="C44" s="59"/>
      <c r="D44" s="60"/>
      <c r="E44" s="59"/>
      <c r="F44" s="59"/>
      <c r="G44" s="59"/>
      <c r="H44" s="59">
        <v>16</v>
      </c>
      <c r="I44" s="59"/>
      <c r="J44" s="59"/>
      <c r="K44" s="61">
        <f t="shared" si="1"/>
        <v>0</v>
      </c>
      <c r="L44" s="62"/>
      <c r="M44" s="7"/>
      <c r="N44" s="50"/>
    </row>
    <row r="45" spans="1:14" ht="15.65" thickTop="1" thickBot="1" x14ac:dyDescent="0.3">
      <c r="A45" s="56">
        <f t="shared" si="0"/>
        <v>35</v>
      </c>
      <c r="B45" s="59"/>
      <c r="C45" s="59"/>
      <c r="D45" s="60"/>
      <c r="E45" s="59"/>
      <c r="F45" s="59"/>
      <c r="G45" s="59"/>
      <c r="H45" s="59">
        <v>16</v>
      </c>
      <c r="I45" s="59"/>
      <c r="J45" s="59"/>
      <c r="K45" s="61">
        <f t="shared" si="1"/>
        <v>0</v>
      </c>
      <c r="L45" s="62"/>
      <c r="M45" s="7"/>
      <c r="N45" s="50"/>
    </row>
    <row r="46" spans="1:14" ht="24.45" thickTop="1" x14ac:dyDescent="0.4">
      <c r="A46" s="113" t="s">
        <v>11</v>
      </c>
      <c r="B46" s="114"/>
      <c r="C46" s="114"/>
      <c r="D46" s="11">
        <f>SUM(D11:D45)</f>
        <v>0</v>
      </c>
      <c r="E46" s="1"/>
      <c r="F46" s="1"/>
      <c r="G46" s="1"/>
      <c r="H46" s="1"/>
      <c r="I46" s="128" t="s">
        <v>224</v>
      </c>
      <c r="J46" s="128"/>
      <c r="K46" s="19">
        <f>SUM(K11:K45)</f>
        <v>0</v>
      </c>
      <c r="L46" s="10" t="s">
        <v>435</v>
      </c>
      <c r="M46" s="7"/>
      <c r="N46" s="50"/>
    </row>
    <row r="47" spans="1:14" x14ac:dyDescent="0.25">
      <c r="A47" s="63"/>
      <c r="B47" s="7"/>
      <c r="C47" s="7"/>
      <c r="D47" s="7"/>
      <c r="E47" s="7"/>
      <c r="F47" s="7"/>
      <c r="G47" s="7"/>
      <c r="H47" s="7"/>
      <c r="I47" s="64" t="s">
        <v>10</v>
      </c>
      <c r="J47" s="64"/>
      <c r="K47" s="7"/>
      <c r="L47" s="7"/>
      <c r="M47" s="7"/>
      <c r="N47" s="50"/>
    </row>
    <row r="48" spans="1:14" x14ac:dyDescent="0.25">
      <c r="A48" s="63"/>
      <c r="B48" s="7"/>
      <c r="C48" s="7"/>
      <c r="D48" s="7"/>
      <c r="E48" s="7"/>
      <c r="F48" s="7"/>
      <c r="G48" s="7"/>
      <c r="H48" s="7"/>
      <c r="I48" s="64"/>
      <c r="J48" s="64"/>
      <c r="K48" s="7"/>
      <c r="L48" s="7"/>
      <c r="M48" s="7"/>
      <c r="N48" s="50"/>
    </row>
    <row r="49" spans="1:14" x14ac:dyDescent="0.25">
      <c r="A49" s="63"/>
      <c r="B49" s="7"/>
      <c r="C49" s="7"/>
      <c r="D49" s="7"/>
      <c r="E49" s="7"/>
      <c r="F49" s="7"/>
      <c r="G49" s="7"/>
      <c r="H49" s="7"/>
      <c r="I49" s="64"/>
      <c r="J49" s="64"/>
      <c r="K49" s="7"/>
      <c r="L49" s="7"/>
      <c r="M49" s="7"/>
      <c r="N49" s="50"/>
    </row>
    <row r="50" spans="1:14" x14ac:dyDescent="0.25">
      <c r="A50" s="63"/>
      <c r="B50" s="7"/>
      <c r="C50" s="7"/>
      <c r="D50" s="7"/>
      <c r="E50" s="7"/>
      <c r="F50" s="7"/>
      <c r="G50" s="7"/>
      <c r="H50" s="7"/>
      <c r="I50" s="64"/>
      <c r="J50" s="64"/>
      <c r="K50" s="7"/>
      <c r="L50" s="7"/>
      <c r="M50" s="7"/>
      <c r="N50" s="50"/>
    </row>
    <row r="51" spans="1:14" x14ac:dyDescent="0.25">
      <c r="A51" s="63"/>
      <c r="B51" s="7"/>
      <c r="C51" s="7"/>
      <c r="D51" s="7"/>
      <c r="E51" s="7"/>
      <c r="F51" s="7"/>
      <c r="G51" s="7"/>
      <c r="H51" s="7"/>
      <c r="I51" s="64"/>
      <c r="J51" s="64"/>
      <c r="K51" s="7"/>
      <c r="L51" s="7"/>
      <c r="M51" s="7"/>
      <c r="N51" s="50"/>
    </row>
    <row r="52" spans="1:14" x14ac:dyDescent="0.25">
      <c r="A52" s="63"/>
      <c r="B52" s="7"/>
      <c r="C52" s="7"/>
      <c r="D52" s="7"/>
      <c r="E52" s="7"/>
      <c r="F52" s="7"/>
      <c r="G52" s="7"/>
      <c r="H52" s="7"/>
      <c r="I52" s="64"/>
      <c r="J52" s="64"/>
      <c r="K52" s="7"/>
      <c r="L52" s="7"/>
      <c r="M52" s="7"/>
      <c r="N52" s="50"/>
    </row>
    <row r="53" spans="1:14" x14ac:dyDescent="0.25">
      <c r="A53" s="63"/>
      <c r="B53" s="7"/>
      <c r="C53" s="7"/>
      <c r="D53" s="7"/>
      <c r="E53" s="7"/>
      <c r="F53" s="7"/>
      <c r="G53" s="7"/>
      <c r="H53" s="7"/>
      <c r="I53" s="64"/>
      <c r="J53" s="64"/>
      <c r="K53" s="7"/>
      <c r="L53" s="7"/>
      <c r="M53" s="7"/>
      <c r="N53" s="50"/>
    </row>
    <row r="54" spans="1:14" x14ac:dyDescent="0.25">
      <c r="A54" s="63"/>
      <c r="B54" s="7"/>
      <c r="C54" s="7"/>
      <c r="D54" s="7"/>
      <c r="E54" s="7"/>
      <c r="F54" s="7"/>
      <c r="G54" s="7"/>
      <c r="H54" s="7"/>
      <c r="I54" s="64"/>
      <c r="J54" s="64"/>
      <c r="K54" s="7"/>
      <c r="L54" s="7"/>
      <c r="M54" s="7"/>
      <c r="N54" s="50"/>
    </row>
    <row r="55" spans="1:14" x14ac:dyDescent="0.25">
      <c r="A55" s="63"/>
      <c r="B55" s="7"/>
      <c r="C55" s="7"/>
      <c r="D55" s="7"/>
      <c r="E55" s="7"/>
      <c r="F55" s="7"/>
      <c r="G55" s="7"/>
      <c r="H55" s="7"/>
      <c r="I55" s="64"/>
      <c r="J55" s="64"/>
      <c r="K55" s="7"/>
      <c r="L55" s="7"/>
      <c r="M55" s="7"/>
      <c r="N55" s="50"/>
    </row>
    <row r="56" spans="1:14" x14ac:dyDescent="0.25">
      <c r="A56" s="63"/>
      <c r="B56" s="7"/>
      <c r="C56" s="7"/>
      <c r="D56" s="7"/>
      <c r="E56" s="7"/>
      <c r="F56" s="7"/>
      <c r="G56" s="7"/>
      <c r="H56" s="7"/>
      <c r="I56" s="64"/>
      <c r="J56" s="64"/>
      <c r="K56" s="7"/>
      <c r="L56" s="7"/>
      <c r="M56" s="7"/>
      <c r="N56" s="50"/>
    </row>
    <row r="57" spans="1:14" x14ac:dyDescent="0.25">
      <c r="A57" s="63"/>
      <c r="B57" s="7"/>
      <c r="C57" s="7"/>
      <c r="D57" s="7"/>
      <c r="E57" s="7"/>
      <c r="F57" s="7"/>
      <c r="G57" s="7"/>
      <c r="H57" s="7"/>
      <c r="I57" s="64"/>
      <c r="J57" s="64"/>
      <c r="K57" s="7"/>
      <c r="L57" s="7"/>
      <c r="M57" s="7"/>
      <c r="N57" s="50"/>
    </row>
    <row r="58" spans="1:14" ht="25.85" x14ac:dyDescent="0.45">
      <c r="A58" s="115" t="s">
        <v>77</v>
      </c>
      <c r="B58" s="116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50"/>
    </row>
    <row r="59" spans="1:14" ht="19.7" thickBot="1" x14ac:dyDescent="0.4">
      <c r="A59" s="103" t="s">
        <v>214</v>
      </c>
      <c r="B59" s="104"/>
      <c r="C59" s="104"/>
      <c r="D59" s="104"/>
      <c r="E59" s="104"/>
      <c r="F59" s="104"/>
      <c r="G59" s="104"/>
      <c r="H59" s="104"/>
      <c r="I59" s="104"/>
      <c r="J59" s="104"/>
      <c r="K59" s="104"/>
      <c r="L59" s="104"/>
      <c r="M59" s="18"/>
      <c r="N59" s="50"/>
    </row>
    <row r="60" spans="1:14" ht="54.7" customHeight="1" thickTop="1" thickBot="1" x14ac:dyDescent="0.3">
      <c r="A60" s="56" t="s">
        <v>4</v>
      </c>
      <c r="B60" s="12" t="s">
        <v>441</v>
      </c>
      <c r="C60" s="57" t="s">
        <v>0</v>
      </c>
      <c r="D60" s="58" t="s">
        <v>452</v>
      </c>
      <c r="E60" s="58" t="s">
        <v>453</v>
      </c>
      <c r="F60" s="58" t="s">
        <v>64</v>
      </c>
      <c r="G60" s="57" t="s">
        <v>3</v>
      </c>
      <c r="H60" s="57" t="s">
        <v>584</v>
      </c>
      <c r="I60" s="57" t="s">
        <v>2</v>
      </c>
      <c r="J60" s="57" t="s">
        <v>66</v>
      </c>
      <c r="K60" s="58" t="s">
        <v>132</v>
      </c>
      <c r="L60" s="57" t="s">
        <v>67</v>
      </c>
      <c r="M60" s="58" t="s">
        <v>78</v>
      </c>
      <c r="N60" s="65" t="s">
        <v>6</v>
      </c>
    </row>
    <row r="61" spans="1:14" ht="15.65" thickTop="1" thickBot="1" x14ac:dyDescent="0.3">
      <c r="A61" s="66">
        <f>ROW()-51</f>
        <v>10</v>
      </c>
      <c r="B61" s="22"/>
      <c r="C61" s="21"/>
      <c r="D61" s="59"/>
      <c r="E61" s="59"/>
      <c r="F61" s="60"/>
      <c r="G61" s="59"/>
      <c r="H61" s="59"/>
      <c r="I61" s="59"/>
      <c r="J61" s="59"/>
      <c r="K61" s="59"/>
      <c r="L61" s="59">
        <v>16</v>
      </c>
      <c r="M61" s="61">
        <f t="shared" ref="M61:M70" si="2">C61*515*F61/1000000</f>
        <v>0</v>
      </c>
      <c r="N61" s="67"/>
    </row>
    <row r="62" spans="1:14" ht="15.65" thickTop="1" thickBot="1" x14ac:dyDescent="0.3">
      <c r="A62" s="66">
        <f t="shared" ref="A62:A70" si="3">ROW()-51</f>
        <v>11</v>
      </c>
      <c r="B62" s="22"/>
      <c r="C62" s="21"/>
      <c r="D62" s="59"/>
      <c r="E62" s="59"/>
      <c r="F62" s="60"/>
      <c r="G62" s="59"/>
      <c r="H62" s="59"/>
      <c r="I62" s="59"/>
      <c r="J62" s="59"/>
      <c r="K62" s="59"/>
      <c r="L62" s="59">
        <v>16</v>
      </c>
      <c r="M62" s="61">
        <f t="shared" si="2"/>
        <v>0</v>
      </c>
      <c r="N62" s="67"/>
    </row>
    <row r="63" spans="1:14" ht="15.65" thickTop="1" thickBot="1" x14ac:dyDescent="0.3">
      <c r="A63" s="66">
        <f t="shared" si="3"/>
        <v>12</v>
      </c>
      <c r="B63" s="22"/>
      <c r="C63" s="21"/>
      <c r="D63" s="59"/>
      <c r="E63" s="59"/>
      <c r="F63" s="60"/>
      <c r="G63" s="59"/>
      <c r="H63" s="59"/>
      <c r="I63" s="59"/>
      <c r="J63" s="59"/>
      <c r="K63" s="59"/>
      <c r="L63" s="59">
        <v>16</v>
      </c>
      <c r="M63" s="61">
        <f t="shared" si="2"/>
        <v>0</v>
      </c>
      <c r="N63" s="67"/>
    </row>
    <row r="64" spans="1:14" ht="15.65" thickTop="1" thickBot="1" x14ac:dyDescent="0.3">
      <c r="A64" s="66">
        <f t="shared" si="3"/>
        <v>13</v>
      </c>
      <c r="B64" s="22"/>
      <c r="C64" s="21"/>
      <c r="D64" s="59"/>
      <c r="E64" s="59"/>
      <c r="F64" s="60"/>
      <c r="G64" s="59"/>
      <c r="H64" s="59"/>
      <c r="I64" s="59"/>
      <c r="J64" s="59"/>
      <c r="K64" s="59"/>
      <c r="L64" s="59">
        <v>16</v>
      </c>
      <c r="M64" s="61">
        <f>C64*515*F64/1000000</f>
        <v>0</v>
      </c>
      <c r="N64" s="67"/>
    </row>
    <row r="65" spans="1:18" ht="15.65" thickTop="1" thickBot="1" x14ac:dyDescent="0.3">
      <c r="A65" s="66">
        <f t="shared" si="3"/>
        <v>14</v>
      </c>
      <c r="B65" s="22"/>
      <c r="C65" s="21"/>
      <c r="D65" s="59"/>
      <c r="E65" s="59"/>
      <c r="F65" s="60"/>
      <c r="G65" s="59"/>
      <c r="H65" s="59"/>
      <c r="I65" s="59"/>
      <c r="J65" s="59"/>
      <c r="K65" s="59"/>
      <c r="L65" s="59">
        <v>16</v>
      </c>
      <c r="M65" s="61">
        <f t="shared" si="2"/>
        <v>0</v>
      </c>
      <c r="N65" s="67"/>
    </row>
    <row r="66" spans="1:18" ht="15.65" thickTop="1" thickBot="1" x14ac:dyDescent="0.3">
      <c r="A66" s="66">
        <f t="shared" si="3"/>
        <v>15</v>
      </c>
      <c r="B66" s="22"/>
      <c r="C66" s="21"/>
      <c r="D66" s="59"/>
      <c r="E66" s="59"/>
      <c r="F66" s="60"/>
      <c r="G66" s="59"/>
      <c r="H66" s="59"/>
      <c r="I66" s="59"/>
      <c r="J66" s="59"/>
      <c r="K66" s="59"/>
      <c r="L66" s="59">
        <v>16</v>
      </c>
      <c r="M66" s="61">
        <f t="shared" si="2"/>
        <v>0</v>
      </c>
      <c r="N66" s="67"/>
    </row>
    <row r="67" spans="1:18" ht="15.65" thickTop="1" thickBot="1" x14ac:dyDescent="0.3">
      <c r="A67" s="66">
        <f t="shared" si="3"/>
        <v>16</v>
      </c>
      <c r="B67" s="22"/>
      <c r="C67" s="21"/>
      <c r="D67" s="59"/>
      <c r="E67" s="59"/>
      <c r="F67" s="60"/>
      <c r="G67" s="59"/>
      <c r="H67" s="59"/>
      <c r="I67" s="59"/>
      <c r="J67" s="59"/>
      <c r="K67" s="59"/>
      <c r="L67" s="59">
        <v>16</v>
      </c>
      <c r="M67" s="61">
        <f t="shared" si="2"/>
        <v>0</v>
      </c>
      <c r="N67" s="67"/>
    </row>
    <row r="68" spans="1:18" ht="15.65" thickTop="1" thickBot="1" x14ac:dyDescent="0.3">
      <c r="A68" s="66">
        <f t="shared" si="3"/>
        <v>17</v>
      </c>
      <c r="B68" s="22"/>
      <c r="C68" s="21"/>
      <c r="D68" s="59"/>
      <c r="E68" s="59"/>
      <c r="F68" s="60"/>
      <c r="G68" s="59"/>
      <c r="H68" s="59"/>
      <c r="I68" s="59"/>
      <c r="J68" s="59"/>
      <c r="K68" s="59"/>
      <c r="L68" s="59">
        <v>16</v>
      </c>
      <c r="M68" s="61">
        <f t="shared" si="2"/>
        <v>0</v>
      </c>
      <c r="N68" s="67"/>
    </row>
    <row r="69" spans="1:18" ht="15.65" thickTop="1" thickBot="1" x14ac:dyDescent="0.3">
      <c r="A69" s="66">
        <f t="shared" si="3"/>
        <v>18</v>
      </c>
      <c r="B69" s="22"/>
      <c r="C69" s="21"/>
      <c r="D69" s="59"/>
      <c r="E69" s="59"/>
      <c r="F69" s="60"/>
      <c r="G69" s="59"/>
      <c r="H69" s="59"/>
      <c r="I69" s="59"/>
      <c r="J69" s="59"/>
      <c r="K69" s="59"/>
      <c r="L69" s="59">
        <v>16</v>
      </c>
      <c r="M69" s="61">
        <f t="shared" si="2"/>
        <v>0</v>
      </c>
      <c r="N69" s="67"/>
    </row>
    <row r="70" spans="1:18" ht="15.65" thickTop="1" thickBot="1" x14ac:dyDescent="0.3">
      <c r="A70" s="66">
        <f t="shared" si="3"/>
        <v>19</v>
      </c>
      <c r="B70" s="22"/>
      <c r="C70" s="21"/>
      <c r="D70" s="59"/>
      <c r="E70" s="59"/>
      <c r="F70" s="60"/>
      <c r="G70" s="59"/>
      <c r="H70" s="59"/>
      <c r="I70" s="59"/>
      <c r="J70" s="59"/>
      <c r="K70" s="59"/>
      <c r="L70" s="59">
        <v>16</v>
      </c>
      <c r="M70" s="61">
        <f t="shared" si="2"/>
        <v>0</v>
      </c>
      <c r="N70" s="67"/>
    </row>
    <row r="71" spans="1:18" ht="24.45" thickTop="1" x14ac:dyDescent="0.4">
      <c r="A71" s="113"/>
      <c r="B71" s="114"/>
      <c r="C71" s="114"/>
      <c r="D71" s="126" t="s">
        <v>11</v>
      </c>
      <c r="E71" s="127"/>
      <c r="F71" s="79">
        <f>SUM(F61:F70)</f>
        <v>0</v>
      </c>
      <c r="G71" s="1"/>
      <c r="H71" s="1"/>
      <c r="I71" s="1"/>
      <c r="J71" s="17"/>
      <c r="K71" s="124" t="s">
        <v>224</v>
      </c>
      <c r="L71" s="125"/>
      <c r="M71" s="77">
        <f>SUM(M61:M70)</f>
        <v>0</v>
      </c>
      <c r="N71" s="78" t="s">
        <v>225</v>
      </c>
    </row>
    <row r="72" spans="1:18" x14ac:dyDescent="0.25">
      <c r="A72" s="63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</row>
    <row r="73" spans="1:18" x14ac:dyDescent="0.25">
      <c r="A73" s="63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</row>
    <row r="74" spans="1:18" x14ac:dyDescent="0.25">
      <c r="A74" s="63"/>
      <c r="B74" s="7"/>
      <c r="C74" s="7"/>
      <c r="D74" s="7"/>
      <c r="E74" s="7"/>
      <c r="F74" s="7"/>
      <c r="G74" s="7"/>
      <c r="H74" s="7"/>
      <c r="I74" s="64"/>
      <c r="J74" s="64"/>
      <c r="K74" s="7"/>
      <c r="L74" s="7"/>
      <c r="M74" s="7"/>
      <c r="N74" s="7"/>
      <c r="O74" s="7"/>
      <c r="P74" s="7"/>
      <c r="Q74" s="7"/>
      <c r="R74" s="7"/>
    </row>
    <row r="75" spans="1:18" ht="26.5" thickBot="1" x14ac:dyDescent="0.5">
      <c r="A75" s="115" t="s">
        <v>69</v>
      </c>
      <c r="B75" s="116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7"/>
      <c r="O75" s="7"/>
      <c r="P75" s="7"/>
      <c r="Q75" s="7"/>
      <c r="R75" s="7"/>
    </row>
    <row r="76" spans="1:18" ht="33.799999999999997" customHeight="1" x14ac:dyDescent="0.25">
      <c r="A76" s="162" t="s">
        <v>70</v>
      </c>
      <c r="B76" s="163"/>
      <c r="C76" s="163"/>
      <c r="D76" s="163"/>
      <c r="E76" s="163"/>
      <c r="F76" s="164"/>
      <c r="G76" s="90" t="s">
        <v>71</v>
      </c>
      <c r="H76" s="91"/>
      <c r="I76" s="168" t="s">
        <v>471</v>
      </c>
      <c r="J76" s="168"/>
      <c r="K76" s="168"/>
      <c r="L76" s="168"/>
      <c r="M76" s="92"/>
      <c r="N76" s="105" t="s">
        <v>472</v>
      </c>
      <c r="O76" s="106"/>
      <c r="P76" s="83"/>
      <c r="Q76" s="83"/>
    </row>
    <row r="77" spans="1:18" ht="39.9" customHeight="1" x14ac:dyDescent="0.25">
      <c r="A77" s="156"/>
      <c r="B77" s="157"/>
      <c r="C77" s="157"/>
      <c r="D77" s="157"/>
      <c r="E77" s="157"/>
      <c r="F77" s="158"/>
      <c r="G77" s="82" t="s">
        <v>72</v>
      </c>
      <c r="H77" s="24"/>
      <c r="I77" s="26"/>
      <c r="J77" s="27" t="s">
        <v>454</v>
      </c>
      <c r="K77" s="27"/>
      <c r="L77" s="27"/>
      <c r="M77" s="41" t="s">
        <v>460</v>
      </c>
      <c r="N77" s="107"/>
      <c r="O77" s="108"/>
    </row>
    <row r="78" spans="1:18" ht="39.9" customHeight="1" x14ac:dyDescent="0.25">
      <c r="A78" s="159"/>
      <c r="B78" s="160"/>
      <c r="C78" s="160"/>
      <c r="D78" s="160"/>
      <c r="E78" s="160"/>
      <c r="F78" s="161"/>
      <c r="G78" s="39" t="s">
        <v>73</v>
      </c>
      <c r="H78" s="24"/>
      <c r="I78" s="26"/>
      <c r="J78" s="27" t="s">
        <v>459</v>
      </c>
      <c r="K78" s="27"/>
      <c r="L78" s="27"/>
      <c r="M78" s="41" t="s">
        <v>461</v>
      </c>
      <c r="N78" s="107"/>
      <c r="O78" s="108"/>
    </row>
    <row r="79" spans="1:18" ht="43.5" customHeight="1" x14ac:dyDescent="0.25">
      <c r="A79" s="159"/>
      <c r="B79" s="160"/>
      <c r="C79" s="160"/>
      <c r="D79" s="160"/>
      <c r="E79" s="160"/>
      <c r="F79" s="161"/>
      <c r="G79" s="39" t="s">
        <v>455</v>
      </c>
      <c r="H79" s="46"/>
      <c r="I79" s="28"/>
      <c r="J79" s="47"/>
      <c r="K79" s="3"/>
      <c r="L79" s="3"/>
      <c r="M79" s="38"/>
      <c r="N79" s="107"/>
      <c r="O79" s="108"/>
    </row>
    <row r="80" spans="1:18" ht="42.8" customHeight="1" x14ac:dyDescent="0.25">
      <c r="A80" s="159"/>
      <c r="B80" s="160"/>
      <c r="C80" s="160"/>
      <c r="D80" s="160"/>
      <c r="E80" s="160"/>
      <c r="F80" s="161"/>
      <c r="G80" s="39" t="s">
        <v>456</v>
      </c>
      <c r="H80" s="24"/>
      <c r="I80" s="167" t="s">
        <v>470</v>
      </c>
      <c r="J80" s="167"/>
      <c r="K80" s="167"/>
      <c r="L80" s="167"/>
      <c r="M80" s="169"/>
      <c r="N80" s="107"/>
      <c r="O80" s="108"/>
    </row>
    <row r="81" spans="1:15" ht="39.9" customHeight="1" x14ac:dyDescent="0.45">
      <c r="A81" s="159"/>
      <c r="B81" s="160"/>
      <c r="C81" s="160"/>
      <c r="D81" s="160"/>
      <c r="E81" s="160"/>
      <c r="F81" s="161"/>
      <c r="G81" s="80" t="s">
        <v>457</v>
      </c>
      <c r="H81" s="24"/>
      <c r="I81" s="26"/>
      <c r="J81" s="24"/>
      <c r="K81" s="89"/>
      <c r="L81" s="7"/>
      <c r="M81" s="42"/>
      <c r="N81" s="107"/>
      <c r="O81" s="108"/>
    </row>
    <row r="82" spans="1:15" ht="39.9" customHeight="1" x14ac:dyDescent="0.25">
      <c r="A82" s="159"/>
      <c r="B82" s="160"/>
      <c r="C82" s="160"/>
      <c r="D82" s="160"/>
      <c r="E82" s="160"/>
      <c r="F82" s="161"/>
      <c r="G82" s="81" t="s">
        <v>469</v>
      </c>
      <c r="H82" s="31"/>
      <c r="I82" s="31"/>
      <c r="J82" s="31"/>
      <c r="K82" s="33" t="s">
        <v>455</v>
      </c>
      <c r="L82" s="25"/>
      <c r="M82" s="43"/>
      <c r="N82" s="7"/>
      <c r="O82" s="50"/>
    </row>
    <row r="83" spans="1:15" ht="39.75" customHeight="1" x14ac:dyDescent="0.25">
      <c r="A83" s="159"/>
      <c r="B83" s="160"/>
      <c r="C83" s="160"/>
      <c r="D83" s="160"/>
      <c r="E83" s="160"/>
      <c r="F83" s="161"/>
      <c r="G83" s="40" t="s">
        <v>74</v>
      </c>
      <c r="H83" s="33"/>
      <c r="I83" s="25"/>
      <c r="J83" s="4"/>
      <c r="K83" s="33" t="s">
        <v>457</v>
      </c>
      <c r="L83" s="25"/>
      <c r="M83" s="43"/>
      <c r="N83" s="7"/>
      <c r="O83" s="50"/>
    </row>
    <row r="84" spans="1:15" ht="39.9" customHeight="1" x14ac:dyDescent="0.25">
      <c r="A84" s="165" t="s">
        <v>468</v>
      </c>
      <c r="B84" s="166"/>
      <c r="C84" s="166"/>
      <c r="D84" s="32"/>
      <c r="E84" s="23"/>
      <c r="F84" s="36"/>
      <c r="G84" s="40" t="s">
        <v>75</v>
      </c>
      <c r="H84" s="33"/>
      <c r="I84" s="25"/>
      <c r="J84" s="4"/>
      <c r="K84" s="33" t="s">
        <v>456</v>
      </c>
      <c r="L84" s="25"/>
      <c r="M84" s="43"/>
      <c r="N84" s="7"/>
      <c r="O84" s="50"/>
    </row>
    <row r="85" spans="1:15" ht="44.5" customHeight="1" x14ac:dyDescent="0.25">
      <c r="A85" s="165"/>
      <c r="B85" s="166"/>
      <c r="C85" s="166"/>
      <c r="D85" s="32"/>
      <c r="E85" s="23"/>
      <c r="F85" s="36"/>
      <c r="G85" s="40" t="s">
        <v>456</v>
      </c>
      <c r="H85" s="48"/>
      <c r="I85" s="30"/>
      <c r="J85" s="5"/>
      <c r="K85" s="34" t="s">
        <v>462</v>
      </c>
      <c r="L85" s="30"/>
      <c r="M85" s="45"/>
      <c r="N85" s="7"/>
      <c r="O85" s="50"/>
    </row>
    <row r="86" spans="1:15" ht="48.75" customHeight="1" x14ac:dyDescent="0.25">
      <c r="A86" s="165"/>
      <c r="B86" s="166"/>
      <c r="C86" s="166"/>
      <c r="D86" s="32"/>
      <c r="E86" s="7"/>
      <c r="F86" s="37"/>
      <c r="G86" s="40" t="s">
        <v>457</v>
      </c>
      <c r="H86" s="33"/>
      <c r="I86" s="167" t="s">
        <v>463</v>
      </c>
      <c r="J86" s="167"/>
      <c r="K86" s="167"/>
      <c r="L86" s="167"/>
      <c r="M86" s="44"/>
      <c r="N86" s="7"/>
      <c r="O86" s="50"/>
    </row>
    <row r="87" spans="1:15" ht="45" customHeight="1" x14ac:dyDescent="0.25">
      <c r="A87" s="165"/>
      <c r="B87" s="166"/>
      <c r="C87" s="166"/>
      <c r="D87" s="7"/>
      <c r="E87" s="7"/>
      <c r="F87" s="37"/>
      <c r="G87" s="40" t="s">
        <v>455</v>
      </c>
      <c r="H87" s="33"/>
      <c r="I87" s="25"/>
      <c r="J87" s="29" t="s">
        <v>464</v>
      </c>
      <c r="K87" s="33"/>
      <c r="L87" s="25"/>
      <c r="M87" s="43" t="s">
        <v>465</v>
      </c>
      <c r="N87" s="25"/>
      <c r="O87" s="68"/>
    </row>
    <row r="88" spans="1:15" ht="66.75" customHeight="1" thickBot="1" x14ac:dyDescent="0.4">
      <c r="A88" s="73"/>
      <c r="B88" s="74"/>
      <c r="C88" s="74"/>
      <c r="D88" s="74"/>
      <c r="E88" s="74"/>
      <c r="F88" s="93"/>
      <c r="G88" s="94" t="s">
        <v>458</v>
      </c>
      <c r="H88" s="95"/>
      <c r="I88" s="96"/>
      <c r="J88" s="97" t="s">
        <v>466</v>
      </c>
      <c r="K88" s="98"/>
      <c r="L88" s="99"/>
      <c r="M88" s="100" t="s">
        <v>467</v>
      </c>
      <c r="N88" s="101"/>
      <c r="O88" s="102"/>
    </row>
    <row r="89" spans="1:15" ht="39.9" customHeight="1" x14ac:dyDescent="0.25">
      <c r="A89" s="170" t="s">
        <v>76</v>
      </c>
      <c r="B89" s="171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7"/>
      <c r="O89" s="50"/>
    </row>
    <row r="90" spans="1:15" ht="25.85" x14ac:dyDescent="0.25">
      <c r="A90" s="69"/>
      <c r="B90" s="6"/>
      <c r="C90" s="6"/>
      <c r="D90" s="6"/>
      <c r="E90" s="6"/>
      <c r="F90" s="6"/>
      <c r="G90" s="6"/>
      <c r="H90" s="6"/>
      <c r="I90" s="64" t="s">
        <v>10</v>
      </c>
      <c r="J90" s="64"/>
      <c r="K90" s="6"/>
      <c r="L90" s="35"/>
      <c r="M90" s="6"/>
      <c r="N90" s="7"/>
      <c r="O90" s="50"/>
    </row>
    <row r="91" spans="1:15" ht="25.85" x14ac:dyDescent="0.25">
      <c r="A91" s="69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7"/>
      <c r="O91" s="50"/>
    </row>
    <row r="92" spans="1:15" ht="19.05" x14ac:dyDescent="0.35">
      <c r="A92" s="70"/>
      <c r="B92" s="71"/>
      <c r="C92" s="71"/>
      <c r="D92" s="71"/>
      <c r="E92" s="71"/>
      <c r="F92" s="71"/>
      <c r="G92" s="71"/>
      <c r="H92" s="71"/>
      <c r="I92" s="72"/>
      <c r="J92" s="72"/>
      <c r="K92" s="7"/>
      <c r="L92" s="7"/>
      <c r="M92" s="7"/>
      <c r="N92" s="7"/>
      <c r="O92" s="50"/>
    </row>
    <row r="93" spans="1:15" ht="25.85" x14ac:dyDescent="0.45">
      <c r="A93" s="154" t="s">
        <v>5</v>
      </c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7"/>
      <c r="O93" s="50"/>
    </row>
    <row r="94" spans="1:15" x14ac:dyDescent="0.25">
      <c r="A94" s="63"/>
      <c r="B94" s="7"/>
      <c r="C94" s="7"/>
      <c r="D94" s="7"/>
      <c r="E94" s="145"/>
      <c r="F94" s="146"/>
      <c r="G94" s="146"/>
      <c r="H94" s="146"/>
      <c r="I94" s="146"/>
      <c r="J94" s="146"/>
      <c r="K94" s="146"/>
      <c r="L94" s="147"/>
      <c r="M94" s="7"/>
      <c r="N94" s="7"/>
      <c r="O94" s="50"/>
    </row>
    <row r="95" spans="1:15" x14ac:dyDescent="0.25">
      <c r="A95" s="63"/>
      <c r="B95" s="7"/>
      <c r="C95" s="7"/>
      <c r="D95" s="7"/>
      <c r="E95" s="148"/>
      <c r="F95" s="149"/>
      <c r="G95" s="149"/>
      <c r="H95" s="149"/>
      <c r="I95" s="149"/>
      <c r="J95" s="149"/>
      <c r="K95" s="149"/>
      <c r="L95" s="150"/>
      <c r="M95" s="7"/>
      <c r="N95" s="7"/>
      <c r="O95" s="50"/>
    </row>
    <row r="96" spans="1:15" x14ac:dyDescent="0.25">
      <c r="A96" s="63"/>
      <c r="B96" s="7"/>
      <c r="C96" s="7"/>
      <c r="D96" s="7"/>
      <c r="E96" s="148"/>
      <c r="F96" s="149"/>
      <c r="G96" s="149"/>
      <c r="H96" s="149"/>
      <c r="I96" s="149"/>
      <c r="J96" s="149"/>
      <c r="K96" s="149"/>
      <c r="L96" s="150"/>
      <c r="M96" s="7"/>
      <c r="N96" s="7"/>
      <c r="O96" s="50"/>
    </row>
    <row r="97" spans="1:15" x14ac:dyDescent="0.25">
      <c r="A97" s="63"/>
      <c r="B97" s="7"/>
      <c r="C97" s="7"/>
      <c r="D97" s="7"/>
      <c r="E97" s="148"/>
      <c r="F97" s="149"/>
      <c r="G97" s="149"/>
      <c r="H97" s="149"/>
      <c r="I97" s="149"/>
      <c r="J97" s="149"/>
      <c r="K97" s="149"/>
      <c r="L97" s="150"/>
      <c r="M97" s="7"/>
      <c r="N97" s="7"/>
      <c r="O97" s="50"/>
    </row>
    <row r="98" spans="1:15" x14ac:dyDescent="0.25">
      <c r="A98" s="63"/>
      <c r="B98" s="7"/>
      <c r="C98" s="7"/>
      <c r="D98" s="7"/>
      <c r="E98" s="148"/>
      <c r="F98" s="149"/>
      <c r="G98" s="149"/>
      <c r="H98" s="149"/>
      <c r="I98" s="149"/>
      <c r="J98" s="149"/>
      <c r="K98" s="149"/>
      <c r="L98" s="150"/>
      <c r="M98" s="7"/>
      <c r="N98" s="7"/>
      <c r="O98" s="50"/>
    </row>
    <row r="99" spans="1:15" x14ac:dyDescent="0.25">
      <c r="A99" s="63"/>
      <c r="B99" s="7"/>
      <c r="C99" s="7"/>
      <c r="D99" s="7"/>
      <c r="E99" s="148"/>
      <c r="F99" s="149"/>
      <c r="G99" s="149"/>
      <c r="H99" s="149"/>
      <c r="I99" s="149"/>
      <c r="J99" s="149"/>
      <c r="K99" s="149"/>
      <c r="L99" s="150"/>
      <c r="M99" s="7"/>
      <c r="N99" s="7"/>
      <c r="O99" s="50"/>
    </row>
    <row r="100" spans="1:15" x14ac:dyDescent="0.25">
      <c r="A100" s="63"/>
      <c r="B100" s="7"/>
      <c r="C100" s="7"/>
      <c r="D100" s="7"/>
      <c r="E100" s="148"/>
      <c r="F100" s="149"/>
      <c r="G100" s="149"/>
      <c r="H100" s="149"/>
      <c r="I100" s="149"/>
      <c r="J100" s="149"/>
      <c r="K100" s="149"/>
      <c r="L100" s="150"/>
      <c r="M100" s="7"/>
      <c r="N100" s="7"/>
      <c r="O100" s="50"/>
    </row>
    <row r="101" spans="1:15" x14ac:dyDescent="0.25">
      <c r="A101" s="63"/>
      <c r="B101" s="7"/>
      <c r="C101" s="7"/>
      <c r="D101" s="7"/>
      <c r="E101" s="148"/>
      <c r="F101" s="149"/>
      <c r="G101" s="149"/>
      <c r="H101" s="149"/>
      <c r="I101" s="149"/>
      <c r="J101" s="149"/>
      <c r="K101" s="149"/>
      <c r="L101" s="150"/>
      <c r="M101" s="7"/>
      <c r="N101" s="7"/>
      <c r="O101" s="50"/>
    </row>
    <row r="102" spans="1:15" x14ac:dyDescent="0.25">
      <c r="A102" s="63"/>
      <c r="B102" s="7"/>
      <c r="C102" s="7"/>
      <c r="D102" s="7"/>
      <c r="E102" s="151"/>
      <c r="F102" s="152"/>
      <c r="G102" s="152"/>
      <c r="H102" s="152"/>
      <c r="I102" s="152"/>
      <c r="J102" s="152"/>
      <c r="K102" s="152"/>
      <c r="L102" s="153"/>
      <c r="M102" s="7"/>
      <c r="N102" s="7"/>
      <c r="O102" s="50"/>
    </row>
    <row r="103" spans="1:15" x14ac:dyDescent="0.25">
      <c r="A103" s="63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50"/>
    </row>
    <row r="104" spans="1:15" x14ac:dyDescent="0.25">
      <c r="A104" s="63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50"/>
    </row>
    <row r="105" spans="1:15" x14ac:dyDescent="0.25">
      <c r="A105" s="63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50"/>
    </row>
    <row r="106" spans="1:15" ht="26.5" thickBot="1" x14ac:dyDescent="0.5">
      <c r="A106" s="63"/>
      <c r="B106" s="7"/>
      <c r="C106" s="7"/>
      <c r="D106" s="7"/>
      <c r="E106" s="7"/>
      <c r="F106" s="7"/>
      <c r="G106" s="132" t="s">
        <v>7</v>
      </c>
      <c r="H106" s="132"/>
      <c r="I106" s="132"/>
      <c r="J106" s="132"/>
      <c r="K106" s="132"/>
      <c r="L106" s="7"/>
      <c r="M106" s="7"/>
      <c r="N106" s="7"/>
      <c r="O106" s="50"/>
    </row>
    <row r="107" spans="1:15" ht="45.7" customHeight="1" x14ac:dyDescent="0.25">
      <c r="A107" s="63"/>
      <c r="B107" s="7"/>
      <c r="C107" s="7"/>
      <c r="D107" s="7"/>
      <c r="E107" s="7"/>
      <c r="F107" s="7"/>
      <c r="G107" s="133" t="s">
        <v>8</v>
      </c>
      <c r="H107" s="134"/>
      <c r="I107" s="134"/>
      <c r="J107" s="134"/>
      <c r="K107" s="135"/>
      <c r="L107" s="7"/>
      <c r="M107" s="7"/>
      <c r="N107" s="7"/>
      <c r="O107" s="50"/>
    </row>
    <row r="108" spans="1:15" ht="106.5" customHeight="1" x14ac:dyDescent="0.25">
      <c r="A108" s="63"/>
      <c r="B108" s="7"/>
      <c r="C108" s="7"/>
      <c r="D108" s="7"/>
      <c r="E108" s="7"/>
      <c r="F108" s="7"/>
      <c r="G108" s="136" t="s">
        <v>9</v>
      </c>
      <c r="H108" s="137"/>
      <c r="I108" s="137"/>
      <c r="J108" s="137"/>
      <c r="K108" s="138"/>
      <c r="L108" s="7"/>
      <c r="M108" s="7"/>
      <c r="N108" s="7"/>
      <c r="O108" s="50"/>
    </row>
    <row r="109" spans="1:15" ht="94.75" customHeight="1" thickBot="1" x14ac:dyDescent="0.3">
      <c r="A109" s="63"/>
      <c r="B109" s="7"/>
      <c r="C109" s="7"/>
      <c r="D109" s="7"/>
      <c r="E109" s="7"/>
      <c r="F109" s="7"/>
      <c r="G109" s="139" t="s">
        <v>162</v>
      </c>
      <c r="H109" s="140"/>
      <c r="I109" s="140"/>
      <c r="J109" s="140"/>
      <c r="K109" s="141"/>
      <c r="L109" s="7"/>
      <c r="M109" s="7"/>
      <c r="N109" s="7"/>
      <c r="O109" s="50"/>
    </row>
    <row r="110" spans="1:15" ht="94.75" customHeight="1" thickBot="1" x14ac:dyDescent="0.3">
      <c r="A110" s="63"/>
      <c r="B110" s="7"/>
      <c r="C110" s="7"/>
      <c r="D110" s="7"/>
      <c r="E110" s="7"/>
      <c r="F110" s="7"/>
      <c r="G110" s="142" t="s">
        <v>524</v>
      </c>
      <c r="H110" s="143"/>
      <c r="I110" s="143"/>
      <c r="J110" s="143"/>
      <c r="K110" s="144"/>
      <c r="L110" s="7"/>
      <c r="M110" s="7"/>
      <c r="N110" s="7"/>
      <c r="O110" s="50"/>
    </row>
    <row r="111" spans="1:15" ht="47.25" customHeight="1" thickBot="1" x14ac:dyDescent="0.3">
      <c r="A111" s="63"/>
      <c r="B111" s="7"/>
      <c r="C111" s="7"/>
      <c r="D111" s="7"/>
      <c r="E111" s="7"/>
      <c r="F111" s="7"/>
      <c r="G111" s="139" t="s">
        <v>620</v>
      </c>
      <c r="H111" s="140"/>
      <c r="I111" s="140"/>
      <c r="J111" s="140"/>
      <c r="K111" s="141"/>
      <c r="L111" s="7"/>
      <c r="M111" s="7"/>
      <c r="N111" s="7"/>
      <c r="O111" s="50"/>
    </row>
    <row r="112" spans="1:15" ht="14.95" thickBot="1" x14ac:dyDescent="0.3">
      <c r="A112" s="63"/>
      <c r="B112" s="7"/>
      <c r="C112" s="7"/>
      <c r="D112" s="7"/>
      <c r="E112" s="7"/>
      <c r="F112" s="7"/>
      <c r="G112" s="7"/>
      <c r="H112" s="7"/>
      <c r="I112" s="64" t="s">
        <v>10</v>
      </c>
      <c r="J112" s="64"/>
      <c r="K112" s="7"/>
      <c r="L112" s="7"/>
      <c r="M112" s="7"/>
      <c r="N112" s="7"/>
      <c r="O112" s="50"/>
    </row>
    <row r="113" spans="1:15" ht="159.80000000000001" customHeight="1" thickBot="1" x14ac:dyDescent="0.3">
      <c r="A113" s="63"/>
      <c r="B113" s="7"/>
      <c r="C113" s="7"/>
      <c r="D113" s="7"/>
      <c r="E113" s="7"/>
      <c r="F113" s="7"/>
      <c r="G113" s="129" t="s">
        <v>617</v>
      </c>
      <c r="H113" s="130"/>
      <c r="I113" s="130"/>
      <c r="J113" s="130"/>
      <c r="K113" s="131"/>
      <c r="L113" s="7"/>
      <c r="M113" s="7"/>
      <c r="N113" s="7"/>
      <c r="O113" s="50"/>
    </row>
    <row r="114" spans="1:15" ht="14.95" thickBot="1" x14ac:dyDescent="0.3">
      <c r="A114" s="73"/>
      <c r="B114" s="74"/>
      <c r="C114" s="74"/>
      <c r="D114" s="74"/>
      <c r="E114" s="74"/>
      <c r="F114" s="74"/>
      <c r="G114" s="74"/>
      <c r="H114" s="74"/>
      <c r="I114" s="75" t="s">
        <v>10</v>
      </c>
      <c r="J114" s="75"/>
      <c r="K114" s="74"/>
      <c r="L114" s="74"/>
      <c r="M114" s="74"/>
      <c r="N114" s="74"/>
      <c r="O114" s="76"/>
    </row>
  </sheetData>
  <dataConsolidate/>
  <mergeCells count="33">
    <mergeCell ref="A71:C71"/>
    <mergeCell ref="I86:L86"/>
    <mergeCell ref="I76:L76"/>
    <mergeCell ref="I80:M80"/>
    <mergeCell ref="A89:M89"/>
    <mergeCell ref="E94:L102"/>
    <mergeCell ref="A93:M93"/>
    <mergeCell ref="A77:F83"/>
    <mergeCell ref="A76:F76"/>
    <mergeCell ref="A84:C87"/>
    <mergeCell ref="G113:K113"/>
    <mergeCell ref="G106:K106"/>
    <mergeCell ref="G107:K107"/>
    <mergeCell ref="G108:K108"/>
    <mergeCell ref="G109:K109"/>
    <mergeCell ref="G111:K111"/>
    <mergeCell ref="G110:K110"/>
    <mergeCell ref="A59:L59"/>
    <mergeCell ref="N76:O76"/>
    <mergeCell ref="N77:O81"/>
    <mergeCell ref="A1:M2"/>
    <mergeCell ref="A46:C46"/>
    <mergeCell ref="A75:M75"/>
    <mergeCell ref="A6:M8"/>
    <mergeCell ref="A3:G5"/>
    <mergeCell ref="A9:M9"/>
    <mergeCell ref="K3:L3"/>
    <mergeCell ref="K4:L4"/>
    <mergeCell ref="J5:K5"/>
    <mergeCell ref="K71:L71"/>
    <mergeCell ref="D71:E71"/>
    <mergeCell ref="A58:M58"/>
    <mergeCell ref="I46:J46"/>
  </mergeCells>
  <dataValidations xWindow="1161" yWindow="545" count="45">
    <dataValidation type="list" allowBlank="1" showInputMessage="1" showErrorMessage="1" promptTitle="Выберите вид оплаты." sqref="K4">
      <formula1>Расчёт</formula1>
    </dataValidation>
    <dataValidation type="list" allowBlank="1" showInputMessage="1" showErrorMessage="1" sqref="E11:E45">
      <formula1>ТИП</formula1>
    </dataValidation>
    <dataValidation type="list" allowBlank="1" showInputMessage="1" showErrorMessage="1" sqref="I61:I70">
      <formula1>Тип_Р</formula1>
    </dataValidation>
    <dataValidation type="whole" allowBlank="1" showInputMessage="1" showErrorMessage="1" sqref="D11:D45 F61:F70">
      <formula1>1</formula1>
      <formula2>1000</formula2>
    </dataValidation>
    <dataValidation type="list" allowBlank="1" showInputMessage="1" showErrorMessage="1" sqref="J11:J45">
      <formula1>IF(F11="Без патины",Фрезеровка_торцевая,Фрезеровка_торцевая_с_патиной)</formula1>
    </dataValidation>
    <dataValidation type="list" allowBlank="1" showInputMessage="1" showErrorMessage="1" sqref="F11:F45 H61:H70">
      <formula1>Патина</formula1>
    </dataValidation>
    <dataValidation type="list" allowBlank="1" showInputMessage="1" showErrorMessage="1" sqref="I11 J61:J70">
      <formula1>IF($H$11=10,Фрезеровка10,Фрезеровка)</formula1>
    </dataValidation>
    <dataValidation type="list" allowBlank="1" showInputMessage="1" showErrorMessage="1" sqref="I12">
      <formula1>IF($H$12=10,Фрезеровка10,Фрезеровка)</formula1>
    </dataValidation>
    <dataValidation type="list" allowBlank="1" showInputMessage="1" showErrorMessage="1" sqref="I13">
      <formula1>IF($H$13=10,Фрезеровка10,Фрезеровка)</formula1>
    </dataValidation>
    <dataValidation type="list" allowBlank="1" showInputMessage="1" showErrorMessage="1" sqref="I14">
      <formula1>IF($H$14=10,Фрезеровка10,Фрезеровка)</formula1>
    </dataValidation>
    <dataValidation type="list" allowBlank="1" showInputMessage="1" showErrorMessage="1" sqref="I15">
      <formula1>IF($H$15=10,Фрезеровка10,Фрезеровка)</formula1>
    </dataValidation>
    <dataValidation type="list" allowBlank="1" showInputMessage="1" showErrorMessage="1" sqref="I16">
      <formula1>IF($H$16=10,Фрезеровка10,Фрезеровка)</formula1>
    </dataValidation>
    <dataValidation type="list" allowBlank="1" showInputMessage="1" showErrorMessage="1" sqref="I17">
      <formula1>IF($H$17=10,Фрезеровка10,Фрезеровка)</formula1>
    </dataValidation>
    <dataValidation type="list" allowBlank="1" showInputMessage="1" showErrorMessage="1" sqref="I18">
      <formula1>IF($H$18=10,Фрезеровка10,Фрезеровка)</formula1>
    </dataValidation>
    <dataValidation type="list" allowBlank="1" showInputMessage="1" showErrorMessage="1" sqref="I19">
      <formula1>IF($H$19=10,Фрезеровка10,Фрезеровка)</formula1>
    </dataValidation>
    <dataValidation type="list" allowBlank="1" showInputMessage="1" showErrorMessage="1" sqref="I20">
      <formula1>IF($H$20=10,Фрезеровка10,Фрезеровка)</formula1>
    </dataValidation>
    <dataValidation type="list" allowBlank="1" showInputMessage="1" showErrorMessage="1" sqref="I21">
      <formula1>IF($H$21=10,Фрезеровка10,Фрезеровка)</formula1>
    </dataValidation>
    <dataValidation type="list" allowBlank="1" showInputMessage="1" showErrorMessage="1" sqref="I22">
      <formula1>IF($H$22=10,Фрезеровка10,Фрезеровка)</formula1>
    </dataValidation>
    <dataValidation type="list" allowBlank="1" showInputMessage="1" showErrorMessage="1" sqref="I23">
      <formula1>IF($H$23=10,Фрезеровка10,Фрезеровка)</formula1>
    </dataValidation>
    <dataValidation type="list" allowBlank="1" showInputMessage="1" showErrorMessage="1" sqref="I24">
      <formula1>IF($H$24=10,Фрезеровка10,Фрезеровка)</formula1>
    </dataValidation>
    <dataValidation type="list" allowBlank="1" showInputMessage="1" showErrorMessage="1" sqref="I25">
      <formula1>IF($H$25=10,Фрезеровка10,Фрезеровка)</formula1>
    </dataValidation>
    <dataValidation type="list" allowBlank="1" showInputMessage="1" showErrorMessage="1" sqref="I26">
      <formula1>IF($H$26=10,Фрезеровка10,Фрезеровка)</formula1>
    </dataValidation>
    <dataValidation type="list" allowBlank="1" showInputMessage="1" showErrorMessage="1" sqref="I27">
      <formula1>IF($H$27=10,Фрезеровка10,Фрезеровка)</formula1>
    </dataValidation>
    <dataValidation type="list" allowBlank="1" showInputMessage="1" showErrorMessage="1" sqref="I28">
      <formula1>IF($H$28=10,Фрезеровка10,Фрезеровка)</formula1>
    </dataValidation>
    <dataValidation type="list" allowBlank="1" showInputMessage="1" showErrorMessage="1" sqref="I29">
      <formula1>IF($H$29=10,Фрезеровка10,Фрезеровка)</formula1>
    </dataValidation>
    <dataValidation type="list" allowBlank="1" showInputMessage="1" showErrorMessage="1" sqref="I30">
      <formula1>IF($H$30=10,Фрезеровка10,Фрезеровка)</formula1>
    </dataValidation>
    <dataValidation type="list" allowBlank="1" showInputMessage="1" showErrorMessage="1" sqref="I31">
      <formula1>IF($H$31=10,Фрезеровка10,Фрезеровка)</formula1>
    </dataValidation>
    <dataValidation type="list" allowBlank="1" showInputMessage="1" showErrorMessage="1" sqref="I32">
      <formula1>IF($H$32=10,Фрезеровка10,Фрезеровка)</formula1>
    </dataValidation>
    <dataValidation type="list" allowBlank="1" showInputMessage="1" showErrorMessage="1" sqref="I33">
      <formula1>IF($H$33=10,Фрезеровка10,Фрезеровка)</formula1>
    </dataValidation>
    <dataValidation type="list" allowBlank="1" showInputMessage="1" showErrorMessage="1" sqref="I34">
      <formula1>IF($H$34=10,Фрезеровка10,Фрезеровка)</formula1>
    </dataValidation>
    <dataValidation type="list" allowBlank="1" showInputMessage="1" showErrorMessage="1" sqref="I35">
      <formula1>IF($H$35=10,Фрезеровка10,Фрезеровка)</formula1>
    </dataValidation>
    <dataValidation type="list" allowBlank="1" showInputMessage="1" showErrorMessage="1" sqref="I36">
      <formula1>IF($H$36=10,Фрезеровка10,Фрезеровка)</formula1>
    </dataValidation>
    <dataValidation type="list" allowBlank="1" showInputMessage="1" showErrorMessage="1" sqref="I37">
      <formula1>IF($H$37=10,Фрезеровка10,Фрезеровка)</formula1>
    </dataValidation>
    <dataValidation type="list" allowBlank="1" showInputMessage="1" showErrorMessage="1" sqref="I38">
      <formula1>IF($H$38=10,Фрезеровка10,Фрезеровка)</formula1>
    </dataValidation>
    <dataValidation type="list" allowBlank="1" showInputMessage="1" showErrorMessage="1" sqref="I39">
      <formula1>IF($H$39=10,Фрезеровка10,Фрезеровка)</formula1>
    </dataValidation>
    <dataValidation type="list" allowBlank="1" showInputMessage="1" showErrorMessage="1" sqref="I40">
      <formula1>IF($H$40=10,Фрезеровка10,Фрезеровка)</formula1>
    </dataValidation>
    <dataValidation type="list" allowBlank="1" showInputMessage="1" showErrorMessage="1" sqref="I41">
      <formula1>IF($H$41=10,Фрезеровка10,Фрезеровка)</formula1>
    </dataValidation>
    <dataValidation type="list" allowBlank="1" showInputMessage="1" showErrorMessage="1" sqref="I42">
      <formula1>IF($H$42=10,Фрезеровка10,Фрезеровка)</formula1>
    </dataValidation>
    <dataValidation type="list" allowBlank="1" showInputMessage="1" showErrorMessage="1" sqref="I43">
      <formula1>IF($H$43=10,Фрезеровка10,Фрезеровка)</formula1>
    </dataValidation>
    <dataValidation type="list" allowBlank="1" showInputMessage="1" showErrorMessage="1" sqref="I44">
      <formula1>IF($H$44=10,Фрезеровка10,Фрезеровка)</formula1>
    </dataValidation>
    <dataValidation type="list" allowBlank="1" showInputMessage="1" showErrorMessage="1" sqref="I45">
      <formula1>IF($H$45=10,Фрезеровка10,Фрезеровка)</formula1>
    </dataValidation>
    <dataValidation type="whole" allowBlank="1" showInputMessage="1" showErrorMessage="1" error="Минимальная хорда гнутого фасада - 414mm, максимальная- 424 mm_x000a__x000a_Минимальная хорда вогнутого фасада - 396 mm, максимальная- 414 mm_x000a__x000a_" prompt="Минимальная хорда гнутого фасада - 414mm, максимальная- 424 mm_x000a__x000a_Минимальная хорда вогнутого фасада - 396 mm, максимальная- 414 mm_x000a_" sqref="E62:E70">
      <formula1>396</formula1>
      <formula2>424</formula2>
    </dataValidation>
    <dataValidation type="list" showInputMessage="1" showErrorMessage="1" sqref="H11:H45">
      <formula1>Толщина</formula1>
    </dataValidation>
    <dataValidation type="whole" allowBlank="1" showInputMessage="1" showErrorMessage="1" error="Минимальная хорда гнутого фасада R300 - 414mm, максимальная- 424 mm_x000a__x000a_Минимальная хорда вогнутого фасада R300 - 396 mm, максимальная- 414 mm_x000a__x000a_" prompt="Минимальная хорда гнутого фасада R300 - 414mm, максимальная- 424 mm_x000a__x000a_Минимальная хорда вогнутого фасада R300 - 396 mm, максимальная- 414 mm_x000a_" sqref="E61">
      <formula1>396</formula1>
      <formula2>424</formula2>
    </dataValidation>
    <dataValidation type="whole" allowBlank="1" showInputMessage="1" showErrorMessage="1" error="Минимальная высота фасада R300 - 100 мм_x000a_Максимальная высота фасада R300 - 1400 мм_x000a_Минимальная высота фасада R600 - 50 мм_x000a_Максимальная высота фасада R600 - 400 мм" promptTitle="Ведите высоту фасада" prompt="Высота фасада R300 - от 100 до 1400 мм_x000a_Высота фасада R600 - от 50 до 400 мм_x000a_" sqref="C61:C70">
      <formula1>50</formula1>
      <formula2>1400</formula2>
    </dataValidation>
  </dataValidations>
  <hyperlinks>
    <hyperlink ref="I47" location="Заказ!A1" display="Вернуться на верх"/>
    <hyperlink ref="A1:L2" r:id="rId1" display="Компания Моер   |   Кухня Вашей мечты   |    moer@moer.ru  | www.moer.ru"/>
    <hyperlink ref="I90" location="Заказ!A1" display="Вернуться на верх"/>
    <hyperlink ref="I112" location="Заказ!A1" display="Вернуться на верх"/>
    <hyperlink ref="I114" location="Заказ!A1" display="Вернуться на верх"/>
    <hyperlink ref="A1:M2" r:id="rId2" display="Компания d’Elito  | BETTER TECH FOR BETTER LIFE!!!  |  order@delito.ru  | www.delito.ru"/>
    <hyperlink ref="A3:G5" location="Заказ!G140" display="Внимание! Перед заполнением заказа нажмите сюда для ознакомления с правилами оформления заказа!"/>
  </hyperlinks>
  <pageMargins left="3.937007874015748E-2" right="0.19685039370078741" top="0" bottom="0" header="0" footer="0"/>
  <pageSetup paperSize="9" scale="57" fitToHeight="0" orientation="landscape" r:id="rId3"/>
  <rowBreaks count="1" manualBreakCount="1">
    <brk id="91" max="16383" man="1"/>
  </rowBreaks>
  <drawing r:id="rId4"/>
  <extLst>
    <ext xmlns:x14="http://schemas.microsoft.com/office/spreadsheetml/2009/9/main" uri="{CCE6A557-97BC-4b89-ADB6-D9C93CAAB3DF}">
      <x14:dataValidations xmlns:xm="http://schemas.microsoft.com/office/excel/2006/main" xWindow="1161" yWindow="545" count="10">
        <x14:dataValidation type="list" showInputMessage="1" showErrorMessage="1">
          <x14:formula1>
            <xm:f>massiv!$K$2:$K$3</xm:f>
          </x14:formula1>
          <xm:sqref>L61:L70</xm:sqref>
        </x14:dataValidation>
        <x14:dataValidation type="list" allowBlank="1" showInputMessage="1" showErrorMessage="1">
          <x14:formula1>
            <xm:f>massiv!$X$2:$X$3</xm:f>
          </x14:formula1>
          <xm:sqref>B61:B70</xm:sqref>
        </x14:dataValidation>
        <x14:dataValidation type="list" operator="equal" allowBlank="1" showInputMessage="1" showErrorMessage="1" error="При выборе радиуса R600 торцевая фрезеровка ТОЛЬКО R6!" promptTitle="Торцевая фрезеровка" prompt="При выборе радиуса R600 торцевая фрезеровка ТОЛЬКО R6!">
          <x14:formula1>
            <xm:f>IF(B61=massiv!$X$3,Радиус600,Фрезеровка_торцевая_K)</xm:f>
          </x14:formula1>
          <xm:sqref>K61:K70</xm:sqref>
        </x14:dataValidation>
        <x14:dataValidation type="list" allowBlank="1" showInputMessage="1" showErrorMessage="1" errorTitle="850, 750, 650" error="Для фасада R600 ширина корпуса может быть 850, 750, 650 мм" promptTitle="Введите ширину корпуса для R600" prompt="Для фасада R600 ширина корпуса может быть 850, 750, 650 мм">
          <x14:formula1>
            <xm:f>massiv!$Y$2:$Y$4</xm:f>
          </x14:formula1>
          <xm:sqref>D61:D70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massiv!R$2</xm:f>
          </x14:formula1>
          <x14:formula2>
            <xm:f>massiv!R$3</xm:f>
          </x14:formula2>
          <xm:sqref>C11 C16:C45</xm:sqref>
        </x14:dataValidation>
        <x14:dataValidation type="whole" allowBlank="1" showInputMessage="1" showErrorMessage="1" errorTitle="Между 50mm и 2750mm" error="Минимальный размер - 50mm, максимальный - 2750mm" promptTitle="Введите высоту фасада" prompt="Минимальный размер - 50mm, максимальный - 2750mm">
          <x14:formula1>
            <xm:f>massiv!Q$2</xm:f>
          </x14:formula1>
          <x14:formula2>
            <xm:f>massiv!Q$3</xm:f>
          </x14:formula2>
          <xm:sqref>B11:B45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C12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C13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C14</xm:sqref>
        </x14:dataValidation>
        <x14:dataValidation type="whole" allowBlank="1" showInputMessage="1" showErrorMessage="1" errorTitle="Между 20mm и 1200mm" error="Минимальный размер - 20mm, максимальный - 1200mm" promptTitle="Введите ширину фасада" prompt="Минимальный размер - 20mm, максимальный - 1200mm">
          <x14:formula1>
            <xm:f>massiv!R2</xm:f>
          </x14:formula1>
          <x14:formula2>
            <xm:f>massiv!R3</xm:f>
          </x14:formula2>
          <xm:sqref>C15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51"/>
  <sheetViews>
    <sheetView workbookViewId="0">
      <selection activeCell="E54" sqref="E54"/>
    </sheetView>
  </sheetViews>
  <sheetFormatPr defaultRowHeight="14.3" x14ac:dyDescent="0.25"/>
  <cols>
    <col min="1" max="1" width="24.125" bestFit="1" customWidth="1"/>
    <col min="2" max="2" width="11.125" customWidth="1"/>
    <col min="3" max="3" width="51.625" bestFit="1" customWidth="1"/>
    <col min="4" max="4" width="42.375" customWidth="1"/>
    <col min="5" max="6" width="16.875" customWidth="1"/>
    <col min="7" max="9" width="25.875" customWidth="1"/>
    <col min="10" max="10" width="31" bestFit="1" customWidth="1"/>
    <col min="11" max="11" width="10.875" customWidth="1"/>
    <col min="12" max="12" width="23.375" customWidth="1"/>
    <col min="13" max="13" width="10.375" customWidth="1"/>
    <col min="14" max="14" width="24.875" customWidth="1"/>
    <col min="15" max="15" width="32.375" bestFit="1" customWidth="1"/>
    <col min="16" max="16" width="27.125" customWidth="1"/>
    <col min="17" max="17" width="15.625" customWidth="1"/>
    <col min="18" max="18" width="19" customWidth="1"/>
    <col min="19" max="19" width="16.875" customWidth="1"/>
    <col min="20" max="20" width="22.875" customWidth="1"/>
    <col min="21" max="21" width="13.375" customWidth="1"/>
    <col min="22" max="22" width="14" customWidth="1"/>
    <col min="23" max="23" width="16.375" customWidth="1"/>
  </cols>
  <sheetData>
    <row r="1" spans="1:27" ht="28.55" x14ac:dyDescent="0.25">
      <c r="A1" s="2" t="s">
        <v>18</v>
      </c>
      <c r="B1" s="9" t="s">
        <v>19</v>
      </c>
      <c r="C1" s="9" t="s">
        <v>20</v>
      </c>
      <c r="D1" s="9" t="s">
        <v>140</v>
      </c>
      <c r="E1" s="9" t="s">
        <v>21</v>
      </c>
      <c r="F1" s="9" t="s">
        <v>248</v>
      </c>
      <c r="G1" s="9" t="s">
        <v>151</v>
      </c>
      <c r="H1" s="9" t="s">
        <v>152</v>
      </c>
      <c r="I1" s="9" t="s">
        <v>133</v>
      </c>
      <c r="J1" s="9" t="s">
        <v>160</v>
      </c>
      <c r="K1" s="9" t="s">
        <v>68</v>
      </c>
      <c r="L1" s="9" t="s">
        <v>22</v>
      </c>
      <c r="M1" s="9" t="s">
        <v>65</v>
      </c>
      <c r="N1" s="9" t="s">
        <v>138</v>
      </c>
      <c r="O1" s="9" t="s">
        <v>161</v>
      </c>
      <c r="P1" s="9" t="s">
        <v>79</v>
      </c>
      <c r="Q1" s="8" t="s">
        <v>245</v>
      </c>
      <c r="R1" s="9" t="s">
        <v>246</v>
      </c>
      <c r="S1" s="9" t="s">
        <v>274</v>
      </c>
      <c r="T1" s="9" t="s">
        <v>365</v>
      </c>
      <c r="U1" s="9" t="s">
        <v>367</v>
      </c>
      <c r="V1" s="9" t="s">
        <v>369</v>
      </c>
      <c r="W1" s="9" t="s">
        <v>393</v>
      </c>
      <c r="X1" s="9" t="s">
        <v>442</v>
      </c>
      <c r="Y1" s="20" t="s">
        <v>445</v>
      </c>
      <c r="Z1" s="9" t="s">
        <v>447</v>
      </c>
      <c r="AA1" s="9" t="s">
        <v>448</v>
      </c>
    </row>
    <row r="2" spans="1:27" ht="14.95" customHeight="1" x14ac:dyDescent="0.25">
      <c r="B2" t="s">
        <v>23</v>
      </c>
      <c r="C2" t="s">
        <v>167</v>
      </c>
      <c r="D2" t="s">
        <v>86</v>
      </c>
      <c r="E2" t="s">
        <v>24</v>
      </c>
      <c r="F2" t="s">
        <v>24</v>
      </c>
      <c r="G2" t="s">
        <v>141</v>
      </c>
      <c r="H2" t="s">
        <v>153</v>
      </c>
      <c r="I2" t="s">
        <v>24</v>
      </c>
      <c r="J2" t="s">
        <v>24</v>
      </c>
      <c r="K2">
        <v>16</v>
      </c>
      <c r="M2" t="s">
        <v>25</v>
      </c>
      <c r="N2" t="s">
        <v>24</v>
      </c>
      <c r="O2" t="s">
        <v>24</v>
      </c>
      <c r="P2" t="s">
        <v>80</v>
      </c>
      <c r="Q2">
        <v>50</v>
      </c>
      <c r="R2">
        <v>20</v>
      </c>
      <c r="S2" s="13" t="s">
        <v>374</v>
      </c>
      <c r="T2" s="14" t="s">
        <v>366</v>
      </c>
      <c r="V2" s="16" t="s">
        <v>385</v>
      </c>
      <c r="W2" t="s">
        <v>394</v>
      </c>
      <c r="X2" t="s">
        <v>443</v>
      </c>
      <c r="Y2" t="s">
        <v>449</v>
      </c>
      <c r="Z2" t="s">
        <v>446</v>
      </c>
      <c r="AA2">
        <v>830</v>
      </c>
    </row>
    <row r="3" spans="1:27" x14ac:dyDescent="0.25">
      <c r="B3" t="s">
        <v>26</v>
      </c>
      <c r="C3" t="s">
        <v>398</v>
      </c>
      <c r="D3" t="s">
        <v>87</v>
      </c>
      <c r="E3" t="s">
        <v>163</v>
      </c>
      <c r="F3" t="s">
        <v>45</v>
      </c>
      <c r="G3" t="s">
        <v>142</v>
      </c>
      <c r="H3" t="s">
        <v>396</v>
      </c>
      <c r="I3" t="s">
        <v>134</v>
      </c>
      <c r="J3" t="s">
        <v>159</v>
      </c>
      <c r="K3">
        <v>18</v>
      </c>
      <c r="M3" t="s">
        <v>27</v>
      </c>
      <c r="N3" t="s">
        <v>159</v>
      </c>
      <c r="O3" t="s">
        <v>159</v>
      </c>
      <c r="P3" t="s">
        <v>81</v>
      </c>
      <c r="Q3">
        <v>2750</v>
      </c>
      <c r="R3">
        <v>1200</v>
      </c>
      <c r="S3" t="s">
        <v>250</v>
      </c>
      <c r="T3" s="14" t="s">
        <v>375</v>
      </c>
      <c r="V3" t="s">
        <v>370</v>
      </c>
      <c r="W3" t="s">
        <v>395</v>
      </c>
      <c r="X3" t="s">
        <v>444</v>
      </c>
      <c r="Y3" t="s">
        <v>450</v>
      </c>
      <c r="AA3">
        <v>730</v>
      </c>
    </row>
    <row r="4" spans="1:27" x14ac:dyDescent="0.25">
      <c r="B4" t="s">
        <v>28</v>
      </c>
      <c r="C4" t="s">
        <v>168</v>
      </c>
      <c r="D4" t="s">
        <v>90</v>
      </c>
      <c r="E4" t="s">
        <v>164</v>
      </c>
      <c r="F4" t="s">
        <v>46</v>
      </c>
      <c r="G4" t="s">
        <v>247</v>
      </c>
      <c r="H4" t="s">
        <v>154</v>
      </c>
      <c r="I4" t="s">
        <v>135</v>
      </c>
      <c r="K4">
        <v>10</v>
      </c>
      <c r="N4" t="s">
        <v>135</v>
      </c>
      <c r="S4" t="s">
        <v>251</v>
      </c>
      <c r="T4" s="14" t="s">
        <v>376</v>
      </c>
      <c r="V4" t="s">
        <v>371</v>
      </c>
      <c r="Y4" t="s">
        <v>451</v>
      </c>
      <c r="AA4">
        <v>630</v>
      </c>
    </row>
    <row r="5" spans="1:27" x14ac:dyDescent="0.25">
      <c r="C5" t="s">
        <v>82</v>
      </c>
      <c r="D5" t="s">
        <v>493</v>
      </c>
      <c r="E5" t="s">
        <v>165</v>
      </c>
      <c r="F5" t="s">
        <v>47</v>
      </c>
      <c r="G5" t="s">
        <v>143</v>
      </c>
      <c r="H5" t="s">
        <v>155</v>
      </c>
      <c r="I5" t="s">
        <v>159</v>
      </c>
      <c r="K5">
        <v>22</v>
      </c>
      <c r="N5" t="s">
        <v>136</v>
      </c>
      <c r="S5" t="s">
        <v>252</v>
      </c>
      <c r="T5" s="14" t="s">
        <v>377</v>
      </c>
      <c r="V5" t="s">
        <v>372</v>
      </c>
    </row>
    <row r="6" spans="1:27" x14ac:dyDescent="0.25">
      <c r="C6" t="s">
        <v>542</v>
      </c>
      <c r="D6" t="s">
        <v>109</v>
      </c>
      <c r="E6" t="s">
        <v>166</v>
      </c>
      <c r="F6" t="s">
        <v>48</v>
      </c>
      <c r="G6" t="s">
        <v>144</v>
      </c>
      <c r="H6" t="s">
        <v>539</v>
      </c>
      <c r="I6" t="s">
        <v>136</v>
      </c>
      <c r="K6" s="14" t="s">
        <v>434</v>
      </c>
      <c r="S6" t="s">
        <v>253</v>
      </c>
      <c r="T6" s="14" t="s">
        <v>378</v>
      </c>
      <c r="V6" t="s">
        <v>373</v>
      </c>
    </row>
    <row r="7" spans="1:27" x14ac:dyDescent="0.25">
      <c r="C7" t="s">
        <v>525</v>
      </c>
      <c r="D7" t="s">
        <v>121</v>
      </c>
      <c r="E7" t="s">
        <v>29</v>
      </c>
      <c r="F7" t="s">
        <v>49</v>
      </c>
      <c r="G7" t="s">
        <v>145</v>
      </c>
      <c r="H7" t="s">
        <v>156</v>
      </c>
      <c r="I7" t="s">
        <v>137</v>
      </c>
      <c r="S7" t="s">
        <v>254</v>
      </c>
      <c r="T7" s="15" t="s">
        <v>379</v>
      </c>
    </row>
    <row r="8" spans="1:27" x14ac:dyDescent="0.25">
      <c r="C8" t="s">
        <v>169</v>
      </c>
      <c r="D8" t="s">
        <v>237</v>
      </c>
      <c r="E8" t="s">
        <v>30</v>
      </c>
      <c r="F8" t="s">
        <v>50</v>
      </c>
      <c r="G8" t="s">
        <v>146</v>
      </c>
      <c r="H8" t="s">
        <v>538</v>
      </c>
      <c r="I8" t="s">
        <v>249</v>
      </c>
      <c r="S8" t="s">
        <v>255</v>
      </c>
      <c r="T8" s="15" t="s">
        <v>381</v>
      </c>
    </row>
    <row r="9" spans="1:27" x14ac:dyDescent="0.25">
      <c r="C9" t="s">
        <v>527</v>
      </c>
      <c r="D9" t="s">
        <v>208</v>
      </c>
      <c r="E9" t="s">
        <v>31</v>
      </c>
      <c r="F9" t="s">
        <v>51</v>
      </c>
      <c r="G9" t="s">
        <v>147</v>
      </c>
      <c r="H9" t="s">
        <v>157</v>
      </c>
      <c r="S9" t="s">
        <v>256</v>
      </c>
      <c r="T9" s="15" t="s">
        <v>382</v>
      </c>
    </row>
    <row r="10" spans="1:27" x14ac:dyDescent="0.25">
      <c r="C10" t="s">
        <v>544</v>
      </c>
      <c r="D10" t="s">
        <v>209</v>
      </c>
      <c r="E10" t="s">
        <v>32</v>
      </c>
      <c r="F10" t="s">
        <v>52</v>
      </c>
      <c r="G10" t="s">
        <v>148</v>
      </c>
      <c r="H10" t="s">
        <v>158</v>
      </c>
      <c r="S10" t="s">
        <v>257</v>
      </c>
      <c r="T10" s="15" t="s">
        <v>380</v>
      </c>
    </row>
    <row r="11" spans="1:27" x14ac:dyDescent="0.25">
      <c r="C11" t="s">
        <v>545</v>
      </c>
      <c r="D11" t="s">
        <v>131</v>
      </c>
      <c r="E11" t="s">
        <v>33</v>
      </c>
      <c r="F11" t="s">
        <v>53</v>
      </c>
      <c r="G11" t="s">
        <v>149</v>
      </c>
      <c r="H11" t="s">
        <v>536</v>
      </c>
      <c r="S11" t="s">
        <v>258</v>
      </c>
      <c r="T11" s="15" t="s">
        <v>383</v>
      </c>
    </row>
    <row r="12" spans="1:27" ht="28.55" x14ac:dyDescent="0.25">
      <c r="C12" t="s">
        <v>83</v>
      </c>
      <c r="D12" t="s">
        <v>473</v>
      </c>
      <c r="E12" t="s">
        <v>34</v>
      </c>
      <c r="F12" t="s">
        <v>54</v>
      </c>
      <c r="G12" t="s">
        <v>150</v>
      </c>
      <c r="H12" t="s">
        <v>537</v>
      </c>
      <c r="S12" t="s">
        <v>259</v>
      </c>
      <c r="T12" s="84" t="s">
        <v>478</v>
      </c>
    </row>
    <row r="13" spans="1:27" ht="28.55" x14ac:dyDescent="0.25">
      <c r="C13" t="s">
        <v>494</v>
      </c>
      <c r="E13" t="s">
        <v>35</v>
      </c>
      <c r="F13" t="s">
        <v>55</v>
      </c>
      <c r="G13" t="s">
        <v>476</v>
      </c>
      <c r="S13" t="s">
        <v>260</v>
      </c>
      <c r="T13" s="84" t="s">
        <v>479</v>
      </c>
    </row>
    <row r="14" spans="1:27" ht="28.55" x14ac:dyDescent="0.25">
      <c r="C14" t="s">
        <v>439</v>
      </c>
      <c r="E14" t="s">
        <v>36</v>
      </c>
      <c r="F14" t="s">
        <v>56</v>
      </c>
      <c r="G14" t="s">
        <v>491</v>
      </c>
      <c r="S14" t="s">
        <v>261</v>
      </c>
      <c r="T14" s="84" t="s">
        <v>480</v>
      </c>
    </row>
    <row r="15" spans="1:27" ht="28.55" x14ac:dyDescent="0.25">
      <c r="C15" t="s">
        <v>526</v>
      </c>
      <c r="E15" t="s">
        <v>37</v>
      </c>
      <c r="F15" t="s">
        <v>57</v>
      </c>
      <c r="G15" t="s">
        <v>522</v>
      </c>
      <c r="S15" t="s">
        <v>262</v>
      </c>
      <c r="T15" s="84" t="s">
        <v>481</v>
      </c>
    </row>
    <row r="16" spans="1:27" ht="28.55" x14ac:dyDescent="0.25">
      <c r="C16" t="s">
        <v>170</v>
      </c>
      <c r="E16" t="s">
        <v>38</v>
      </c>
      <c r="F16" t="s">
        <v>58</v>
      </c>
      <c r="S16" t="s">
        <v>263</v>
      </c>
      <c r="T16" s="84" t="s">
        <v>482</v>
      </c>
    </row>
    <row r="17" spans="3:20" ht="28.55" x14ac:dyDescent="0.25">
      <c r="C17" t="s">
        <v>399</v>
      </c>
      <c r="E17" t="s">
        <v>39</v>
      </c>
      <c r="F17" t="s">
        <v>59</v>
      </c>
      <c r="S17" t="s">
        <v>264</v>
      </c>
      <c r="T17" s="84" t="s">
        <v>483</v>
      </c>
    </row>
    <row r="18" spans="3:20" ht="28.55" x14ac:dyDescent="0.25">
      <c r="C18" t="s">
        <v>215</v>
      </c>
      <c r="E18" t="s">
        <v>40</v>
      </c>
      <c r="F18" t="s">
        <v>60</v>
      </c>
      <c r="S18" t="s">
        <v>265</v>
      </c>
      <c r="T18" s="84" t="s">
        <v>484</v>
      </c>
    </row>
    <row r="19" spans="3:20" ht="28.55" x14ac:dyDescent="0.25">
      <c r="C19" t="s">
        <v>216</v>
      </c>
      <c r="E19" t="s">
        <v>41</v>
      </c>
      <c r="F19" t="s">
        <v>61</v>
      </c>
      <c r="S19" t="s">
        <v>266</v>
      </c>
      <c r="T19" s="84" t="s">
        <v>485</v>
      </c>
    </row>
    <row r="20" spans="3:20" ht="28.55" x14ac:dyDescent="0.25">
      <c r="C20" t="s">
        <v>217</v>
      </c>
      <c r="E20" t="s">
        <v>42</v>
      </c>
      <c r="F20" t="s">
        <v>62</v>
      </c>
      <c r="S20" t="s">
        <v>267</v>
      </c>
      <c r="T20" s="84" t="s">
        <v>486</v>
      </c>
    </row>
    <row r="21" spans="3:20" x14ac:dyDescent="0.25">
      <c r="C21" t="s">
        <v>495</v>
      </c>
      <c r="E21" t="s">
        <v>43</v>
      </c>
      <c r="F21" t="s">
        <v>63</v>
      </c>
      <c r="S21" t="s">
        <v>268</v>
      </c>
      <c r="T21" s="85" t="s">
        <v>384</v>
      </c>
    </row>
    <row r="22" spans="3:20" x14ac:dyDescent="0.25">
      <c r="C22" t="s">
        <v>546</v>
      </c>
      <c r="E22" t="s">
        <v>44</v>
      </c>
      <c r="F22" t="s">
        <v>477</v>
      </c>
      <c r="S22" t="s">
        <v>269</v>
      </c>
    </row>
    <row r="23" spans="3:20" x14ac:dyDescent="0.25">
      <c r="C23" t="s">
        <v>528</v>
      </c>
      <c r="E23" t="s">
        <v>390</v>
      </c>
      <c r="F23" t="s">
        <v>521</v>
      </c>
      <c r="S23" t="s">
        <v>270</v>
      </c>
    </row>
    <row r="24" spans="3:20" x14ac:dyDescent="0.25">
      <c r="C24" t="s">
        <v>84</v>
      </c>
      <c r="E24" t="s">
        <v>391</v>
      </c>
      <c r="S24" t="s">
        <v>271</v>
      </c>
    </row>
    <row r="25" spans="3:20" x14ac:dyDescent="0.25">
      <c r="C25" t="s">
        <v>397</v>
      </c>
      <c r="E25" t="s">
        <v>389</v>
      </c>
      <c r="S25" t="s">
        <v>272</v>
      </c>
    </row>
    <row r="26" spans="3:20" x14ac:dyDescent="0.25">
      <c r="C26" t="s">
        <v>85</v>
      </c>
      <c r="E26" t="s">
        <v>392</v>
      </c>
      <c r="S26" t="s">
        <v>273</v>
      </c>
    </row>
    <row r="27" spans="3:20" x14ac:dyDescent="0.25">
      <c r="C27" t="s">
        <v>86</v>
      </c>
      <c r="E27" t="s">
        <v>492</v>
      </c>
      <c r="S27" t="s">
        <v>275</v>
      </c>
    </row>
    <row r="28" spans="3:20" x14ac:dyDescent="0.25">
      <c r="C28" t="s">
        <v>241</v>
      </c>
      <c r="E28" t="s">
        <v>519</v>
      </c>
      <c r="S28" t="s">
        <v>276</v>
      </c>
    </row>
    <row r="29" spans="3:20" x14ac:dyDescent="0.25">
      <c r="C29" t="s">
        <v>171</v>
      </c>
      <c r="E29" t="s">
        <v>520</v>
      </c>
      <c r="S29" t="s">
        <v>277</v>
      </c>
    </row>
    <row r="30" spans="3:20" x14ac:dyDescent="0.25">
      <c r="C30" t="s">
        <v>547</v>
      </c>
      <c r="E30" t="s">
        <v>523</v>
      </c>
      <c r="S30" t="s">
        <v>278</v>
      </c>
    </row>
    <row r="31" spans="3:20" x14ac:dyDescent="0.25">
      <c r="C31" t="s">
        <v>87</v>
      </c>
      <c r="E31" t="s">
        <v>540</v>
      </c>
      <c r="S31" t="s">
        <v>279</v>
      </c>
    </row>
    <row r="32" spans="3:20" x14ac:dyDescent="0.25">
      <c r="C32" t="s">
        <v>577</v>
      </c>
      <c r="E32" t="s">
        <v>600</v>
      </c>
      <c r="S32" t="s">
        <v>280</v>
      </c>
    </row>
    <row r="33" spans="3:19" x14ac:dyDescent="0.25">
      <c r="C33" t="s">
        <v>226</v>
      </c>
      <c r="E33" t="s">
        <v>601</v>
      </c>
      <c r="S33" t="s">
        <v>281</v>
      </c>
    </row>
    <row r="34" spans="3:19" x14ac:dyDescent="0.25">
      <c r="C34" t="s">
        <v>227</v>
      </c>
      <c r="E34" t="s">
        <v>602</v>
      </c>
      <c r="S34" t="s">
        <v>282</v>
      </c>
    </row>
    <row r="35" spans="3:19" x14ac:dyDescent="0.25">
      <c r="C35" t="s">
        <v>228</v>
      </c>
      <c r="E35" t="s">
        <v>603</v>
      </c>
      <c r="S35" t="s">
        <v>283</v>
      </c>
    </row>
    <row r="36" spans="3:19" x14ac:dyDescent="0.25">
      <c r="C36" t="s">
        <v>229</v>
      </c>
      <c r="E36" t="s">
        <v>604</v>
      </c>
      <c r="S36" t="s">
        <v>284</v>
      </c>
    </row>
    <row r="37" spans="3:19" x14ac:dyDescent="0.25">
      <c r="C37" t="s">
        <v>172</v>
      </c>
      <c r="E37" t="s">
        <v>605</v>
      </c>
      <c r="S37" t="s">
        <v>285</v>
      </c>
    </row>
    <row r="38" spans="3:19" x14ac:dyDescent="0.25">
      <c r="C38" t="s">
        <v>88</v>
      </c>
      <c r="E38" t="s">
        <v>606</v>
      </c>
      <c r="S38" t="s">
        <v>286</v>
      </c>
    </row>
    <row r="39" spans="3:19" x14ac:dyDescent="0.25">
      <c r="C39" t="s">
        <v>173</v>
      </c>
      <c r="E39" t="s">
        <v>607</v>
      </c>
      <c r="S39" t="s">
        <v>287</v>
      </c>
    </row>
    <row r="40" spans="3:19" x14ac:dyDescent="0.25">
      <c r="C40" t="s">
        <v>578</v>
      </c>
      <c r="E40" t="s">
        <v>608</v>
      </c>
      <c r="S40" t="s">
        <v>288</v>
      </c>
    </row>
    <row r="41" spans="3:19" x14ac:dyDescent="0.25">
      <c r="C41" t="s">
        <v>436</v>
      </c>
      <c r="E41" t="s">
        <v>609</v>
      </c>
      <c r="S41" t="s">
        <v>289</v>
      </c>
    </row>
    <row r="42" spans="3:19" x14ac:dyDescent="0.25">
      <c r="C42" t="s">
        <v>89</v>
      </c>
      <c r="E42" t="s">
        <v>610</v>
      </c>
      <c r="S42" t="s">
        <v>290</v>
      </c>
    </row>
    <row r="43" spans="3:19" x14ac:dyDescent="0.25">
      <c r="C43" t="s">
        <v>174</v>
      </c>
      <c r="E43" t="s">
        <v>611</v>
      </c>
      <c r="S43" t="s">
        <v>291</v>
      </c>
    </row>
    <row r="44" spans="3:19" x14ac:dyDescent="0.25">
      <c r="C44" t="s">
        <v>139</v>
      </c>
      <c r="E44" t="s">
        <v>612</v>
      </c>
      <c r="S44" t="s">
        <v>292</v>
      </c>
    </row>
    <row r="45" spans="3:19" x14ac:dyDescent="0.25">
      <c r="C45" t="s">
        <v>175</v>
      </c>
      <c r="E45" t="s">
        <v>613</v>
      </c>
      <c r="S45" t="s">
        <v>293</v>
      </c>
    </row>
    <row r="46" spans="3:19" x14ac:dyDescent="0.25">
      <c r="C46" t="s">
        <v>211</v>
      </c>
      <c r="E46" t="s">
        <v>614</v>
      </c>
      <c r="S46" t="s">
        <v>294</v>
      </c>
    </row>
    <row r="47" spans="3:19" x14ac:dyDescent="0.25">
      <c r="C47" t="s">
        <v>90</v>
      </c>
      <c r="E47" t="s">
        <v>615</v>
      </c>
      <c r="S47" t="s">
        <v>295</v>
      </c>
    </row>
    <row r="48" spans="3:19" x14ac:dyDescent="0.25">
      <c r="C48" t="s">
        <v>242</v>
      </c>
      <c r="E48" t="s">
        <v>618</v>
      </c>
      <c r="S48" t="s">
        <v>296</v>
      </c>
    </row>
    <row r="49" spans="3:19" x14ac:dyDescent="0.25">
      <c r="C49" t="s">
        <v>91</v>
      </c>
      <c r="E49" t="s">
        <v>619</v>
      </c>
      <c r="S49" t="s">
        <v>297</v>
      </c>
    </row>
    <row r="50" spans="3:19" x14ac:dyDescent="0.25">
      <c r="C50" t="s">
        <v>92</v>
      </c>
      <c r="E50" t="s">
        <v>45</v>
      </c>
      <c r="S50" t="s">
        <v>298</v>
      </c>
    </row>
    <row r="51" spans="3:19" x14ac:dyDescent="0.25">
      <c r="C51" t="s">
        <v>93</v>
      </c>
      <c r="E51" t="s">
        <v>46</v>
      </c>
      <c r="S51" t="s">
        <v>299</v>
      </c>
    </row>
    <row r="52" spans="3:19" x14ac:dyDescent="0.25">
      <c r="C52" t="s">
        <v>94</v>
      </c>
      <c r="E52" t="s">
        <v>47</v>
      </c>
      <c r="L52" t="e">
        <f>IF(massiv!X3,massiv!N4,massiv!N4)</f>
        <v>#VALUE!</v>
      </c>
      <c r="S52" t="s">
        <v>300</v>
      </c>
    </row>
    <row r="53" spans="3:19" x14ac:dyDescent="0.25">
      <c r="C53" t="s">
        <v>496</v>
      </c>
      <c r="E53" t="s">
        <v>48</v>
      </c>
      <c r="S53" t="s">
        <v>301</v>
      </c>
    </row>
    <row r="54" spans="3:19" x14ac:dyDescent="0.25">
      <c r="C54" t="s">
        <v>95</v>
      </c>
      <c r="E54" t="s">
        <v>49</v>
      </c>
      <c r="S54" t="s">
        <v>302</v>
      </c>
    </row>
    <row r="55" spans="3:19" x14ac:dyDescent="0.25">
      <c r="C55" t="s">
        <v>96</v>
      </c>
      <c r="E55" t="s">
        <v>50</v>
      </c>
      <c r="S55" t="s">
        <v>303</v>
      </c>
    </row>
    <row r="56" spans="3:19" x14ac:dyDescent="0.25">
      <c r="C56" t="s">
        <v>487</v>
      </c>
      <c r="E56" t="s">
        <v>51</v>
      </c>
      <c r="S56" t="s">
        <v>304</v>
      </c>
    </row>
    <row r="57" spans="3:19" x14ac:dyDescent="0.25">
      <c r="C57" t="s">
        <v>488</v>
      </c>
      <c r="E57" t="s">
        <v>52</v>
      </c>
      <c r="S57" t="s">
        <v>305</v>
      </c>
    </row>
    <row r="58" spans="3:19" x14ac:dyDescent="0.25">
      <c r="C58" t="s">
        <v>489</v>
      </c>
      <c r="E58" t="s">
        <v>53</v>
      </c>
      <c r="S58" t="s">
        <v>306</v>
      </c>
    </row>
    <row r="59" spans="3:19" x14ac:dyDescent="0.25">
      <c r="C59" t="s">
        <v>400</v>
      </c>
      <c r="E59" t="s">
        <v>54</v>
      </c>
      <c r="S59" t="s">
        <v>307</v>
      </c>
    </row>
    <row r="60" spans="3:19" x14ac:dyDescent="0.25">
      <c r="C60" t="s">
        <v>368</v>
      </c>
      <c r="E60" t="s">
        <v>55</v>
      </c>
      <c r="S60" t="s">
        <v>308</v>
      </c>
    </row>
    <row r="61" spans="3:19" x14ac:dyDescent="0.25">
      <c r="C61" t="s">
        <v>176</v>
      </c>
      <c r="E61" t="s">
        <v>56</v>
      </c>
      <c r="S61" t="s">
        <v>309</v>
      </c>
    </row>
    <row r="62" spans="3:19" x14ac:dyDescent="0.25">
      <c r="C62" t="s">
        <v>177</v>
      </c>
      <c r="E62" t="s">
        <v>57</v>
      </c>
      <c r="S62" t="s">
        <v>310</v>
      </c>
    </row>
    <row r="63" spans="3:19" x14ac:dyDescent="0.25">
      <c r="C63" t="s">
        <v>178</v>
      </c>
      <c r="E63" t="s">
        <v>58</v>
      </c>
      <c r="S63" t="s">
        <v>312</v>
      </c>
    </row>
    <row r="64" spans="3:19" x14ac:dyDescent="0.25">
      <c r="C64" t="s">
        <v>572</v>
      </c>
      <c r="E64" t="s">
        <v>59</v>
      </c>
      <c r="S64" t="s">
        <v>313</v>
      </c>
    </row>
    <row r="65" spans="3:19" x14ac:dyDescent="0.25">
      <c r="C65" t="s">
        <v>97</v>
      </c>
      <c r="E65" t="s">
        <v>60</v>
      </c>
      <c r="S65" t="s">
        <v>314</v>
      </c>
    </row>
    <row r="66" spans="3:19" x14ac:dyDescent="0.25">
      <c r="C66" t="s">
        <v>548</v>
      </c>
      <c r="E66" t="s">
        <v>61</v>
      </c>
      <c r="S66" t="s">
        <v>315</v>
      </c>
    </row>
    <row r="67" spans="3:19" x14ac:dyDescent="0.25">
      <c r="C67" t="s">
        <v>401</v>
      </c>
      <c r="E67" t="s">
        <v>62</v>
      </c>
      <c r="S67" t="s">
        <v>316</v>
      </c>
    </row>
    <row r="68" spans="3:19" ht="14.95" customHeight="1" x14ac:dyDescent="0.25">
      <c r="C68" t="s">
        <v>402</v>
      </c>
      <c r="E68" t="s">
        <v>63</v>
      </c>
      <c r="S68" t="s">
        <v>317</v>
      </c>
    </row>
    <row r="69" spans="3:19" x14ac:dyDescent="0.25">
      <c r="C69" t="s">
        <v>403</v>
      </c>
      <c r="E69" t="s">
        <v>477</v>
      </c>
      <c r="S69" t="s">
        <v>311</v>
      </c>
    </row>
    <row r="70" spans="3:19" x14ac:dyDescent="0.25">
      <c r="C70" t="s">
        <v>404</v>
      </c>
      <c r="E70" t="s">
        <v>521</v>
      </c>
      <c r="S70" t="s">
        <v>318</v>
      </c>
    </row>
    <row r="71" spans="3:19" ht="14.95" customHeight="1" x14ac:dyDescent="0.25">
      <c r="C71" t="s">
        <v>549</v>
      </c>
      <c r="E71" t="s">
        <v>616</v>
      </c>
      <c r="S71" t="s">
        <v>319</v>
      </c>
    </row>
    <row r="72" spans="3:19" x14ac:dyDescent="0.25">
      <c r="C72" t="s">
        <v>98</v>
      </c>
      <c r="E72" t="s">
        <v>141</v>
      </c>
      <c r="S72" t="s">
        <v>320</v>
      </c>
    </row>
    <row r="73" spans="3:19" x14ac:dyDescent="0.25">
      <c r="C73" t="s">
        <v>99</v>
      </c>
      <c r="E73" t="s">
        <v>142</v>
      </c>
      <c r="S73" t="s">
        <v>321</v>
      </c>
    </row>
    <row r="74" spans="3:19" x14ac:dyDescent="0.25">
      <c r="C74" t="s">
        <v>550</v>
      </c>
      <c r="E74" t="s">
        <v>247</v>
      </c>
      <c r="S74" t="s">
        <v>322</v>
      </c>
    </row>
    <row r="75" spans="3:19" x14ac:dyDescent="0.25">
      <c r="C75" t="s">
        <v>551</v>
      </c>
      <c r="E75" t="s">
        <v>145</v>
      </c>
      <c r="S75" t="s">
        <v>323</v>
      </c>
    </row>
    <row r="76" spans="3:19" ht="14.95" customHeight="1" x14ac:dyDescent="0.25">
      <c r="C76" t="s">
        <v>552</v>
      </c>
      <c r="E76" t="s">
        <v>146</v>
      </c>
      <c r="S76" t="s">
        <v>324</v>
      </c>
    </row>
    <row r="77" spans="3:19" x14ac:dyDescent="0.25">
      <c r="C77" t="s">
        <v>553</v>
      </c>
      <c r="E77" t="s">
        <v>147</v>
      </c>
      <c r="S77" t="s">
        <v>325</v>
      </c>
    </row>
    <row r="78" spans="3:19" x14ac:dyDescent="0.25">
      <c r="C78" t="s">
        <v>179</v>
      </c>
      <c r="E78" t="s">
        <v>148</v>
      </c>
      <c r="S78" t="s">
        <v>326</v>
      </c>
    </row>
    <row r="79" spans="3:19" x14ac:dyDescent="0.25">
      <c r="C79" t="s">
        <v>497</v>
      </c>
      <c r="E79" t="s">
        <v>149</v>
      </c>
      <c r="S79" t="s">
        <v>327</v>
      </c>
    </row>
    <row r="80" spans="3:19" x14ac:dyDescent="0.25">
      <c r="C80" t="s">
        <v>554</v>
      </c>
      <c r="E80" t="s">
        <v>150</v>
      </c>
      <c r="S80" t="s">
        <v>328</v>
      </c>
    </row>
    <row r="81" spans="3:19" x14ac:dyDescent="0.25">
      <c r="C81" t="s">
        <v>555</v>
      </c>
      <c r="E81" t="s">
        <v>476</v>
      </c>
      <c r="S81" t="s">
        <v>329</v>
      </c>
    </row>
    <row r="82" spans="3:19" x14ac:dyDescent="0.25">
      <c r="C82" t="s">
        <v>100</v>
      </c>
      <c r="E82" t="s">
        <v>491</v>
      </c>
      <c r="S82" t="s">
        <v>330</v>
      </c>
    </row>
    <row r="83" spans="3:19" x14ac:dyDescent="0.25">
      <c r="C83" t="s">
        <v>101</v>
      </c>
      <c r="E83" t="s">
        <v>522</v>
      </c>
      <c r="S83" t="s">
        <v>331</v>
      </c>
    </row>
    <row r="84" spans="3:19" ht="14.95" customHeight="1" x14ac:dyDescent="0.25">
      <c r="C84" t="s">
        <v>180</v>
      </c>
      <c r="E84" t="s">
        <v>515</v>
      </c>
      <c r="S84" t="s">
        <v>332</v>
      </c>
    </row>
    <row r="85" spans="3:19" x14ac:dyDescent="0.25">
      <c r="C85" t="s">
        <v>102</v>
      </c>
      <c r="E85" t="s">
        <v>516</v>
      </c>
      <c r="S85" t="s">
        <v>333</v>
      </c>
    </row>
    <row r="86" spans="3:19" ht="14.95" customHeight="1" x14ac:dyDescent="0.25">
      <c r="C86" t="s">
        <v>181</v>
      </c>
      <c r="E86" t="s">
        <v>517</v>
      </c>
      <c r="S86" t="s">
        <v>334</v>
      </c>
    </row>
    <row r="87" spans="3:19" x14ac:dyDescent="0.25">
      <c r="C87" t="s">
        <v>498</v>
      </c>
      <c r="E87" t="s">
        <v>541</v>
      </c>
      <c r="S87" t="s">
        <v>335</v>
      </c>
    </row>
    <row r="88" spans="3:19" ht="14.95" customHeight="1" x14ac:dyDescent="0.25">
      <c r="C88" t="s">
        <v>499</v>
      </c>
      <c r="S88" t="s">
        <v>336</v>
      </c>
    </row>
    <row r="89" spans="3:19" x14ac:dyDescent="0.25">
      <c r="C89" t="s">
        <v>500</v>
      </c>
      <c r="S89" t="s">
        <v>337</v>
      </c>
    </row>
    <row r="90" spans="3:19" x14ac:dyDescent="0.25">
      <c r="C90" t="s">
        <v>501</v>
      </c>
      <c r="S90" t="s">
        <v>338</v>
      </c>
    </row>
    <row r="91" spans="3:19" x14ac:dyDescent="0.25">
      <c r="C91" t="s">
        <v>493</v>
      </c>
      <c r="S91" t="s">
        <v>339</v>
      </c>
    </row>
    <row r="92" spans="3:19" x14ac:dyDescent="0.25">
      <c r="C92" t="s">
        <v>182</v>
      </c>
      <c r="S92" t="s">
        <v>340</v>
      </c>
    </row>
    <row r="93" spans="3:19" ht="14.95" customHeight="1" x14ac:dyDescent="0.25">
      <c r="C93" t="s">
        <v>183</v>
      </c>
      <c r="S93" t="s">
        <v>341</v>
      </c>
    </row>
    <row r="94" spans="3:19" x14ac:dyDescent="0.25">
      <c r="C94" t="s">
        <v>405</v>
      </c>
      <c r="S94" t="s">
        <v>342</v>
      </c>
    </row>
    <row r="95" spans="3:19" x14ac:dyDescent="0.25">
      <c r="C95" t="s">
        <v>406</v>
      </c>
      <c r="S95" t="s">
        <v>343</v>
      </c>
    </row>
    <row r="96" spans="3:19" x14ac:dyDescent="0.25">
      <c r="C96" t="s">
        <v>407</v>
      </c>
      <c r="S96" t="s">
        <v>344</v>
      </c>
    </row>
    <row r="97" spans="3:19" x14ac:dyDescent="0.25">
      <c r="C97" t="s">
        <v>408</v>
      </c>
      <c r="S97" t="s">
        <v>345</v>
      </c>
    </row>
    <row r="98" spans="3:19" x14ac:dyDescent="0.25">
      <c r="C98" t="s">
        <v>409</v>
      </c>
      <c r="S98" t="s">
        <v>346</v>
      </c>
    </row>
    <row r="99" spans="3:19" x14ac:dyDescent="0.25">
      <c r="C99" t="s">
        <v>410</v>
      </c>
      <c r="S99" t="s">
        <v>347</v>
      </c>
    </row>
    <row r="100" spans="3:19" x14ac:dyDescent="0.25">
      <c r="C100" t="s">
        <v>411</v>
      </c>
      <c r="S100" t="s">
        <v>348</v>
      </c>
    </row>
    <row r="101" spans="3:19" x14ac:dyDescent="0.25">
      <c r="C101" t="s">
        <v>412</v>
      </c>
      <c r="S101" t="s">
        <v>349</v>
      </c>
    </row>
    <row r="102" spans="3:19" x14ac:dyDescent="0.25">
      <c r="C102" t="s">
        <v>103</v>
      </c>
      <c r="S102" t="s">
        <v>350</v>
      </c>
    </row>
    <row r="103" spans="3:19" x14ac:dyDescent="0.25">
      <c r="C103" t="s">
        <v>184</v>
      </c>
      <c r="S103" t="s">
        <v>351</v>
      </c>
    </row>
    <row r="104" spans="3:19" x14ac:dyDescent="0.25">
      <c r="C104" t="s">
        <v>185</v>
      </c>
      <c r="S104" t="s">
        <v>352</v>
      </c>
    </row>
    <row r="105" spans="3:19" x14ac:dyDescent="0.25">
      <c r="C105" t="s">
        <v>413</v>
      </c>
      <c r="S105" t="s">
        <v>353</v>
      </c>
    </row>
    <row r="106" spans="3:19" x14ac:dyDescent="0.25">
      <c r="C106" t="s">
        <v>104</v>
      </c>
      <c r="S106" t="s">
        <v>354</v>
      </c>
    </row>
    <row r="107" spans="3:19" x14ac:dyDescent="0.25">
      <c r="C107" t="s">
        <v>186</v>
      </c>
      <c r="S107" t="s">
        <v>355</v>
      </c>
    </row>
    <row r="108" spans="3:19" x14ac:dyDescent="0.25">
      <c r="C108" t="s">
        <v>565</v>
      </c>
      <c r="S108" t="s">
        <v>356</v>
      </c>
    </row>
    <row r="109" spans="3:19" x14ac:dyDescent="0.25">
      <c r="C109" t="s">
        <v>105</v>
      </c>
      <c r="S109" t="s">
        <v>357</v>
      </c>
    </row>
    <row r="110" spans="3:19" x14ac:dyDescent="0.25">
      <c r="C110" t="s">
        <v>187</v>
      </c>
      <c r="S110" t="s">
        <v>358</v>
      </c>
    </row>
    <row r="111" spans="3:19" x14ac:dyDescent="0.25">
      <c r="C111" t="s">
        <v>212</v>
      </c>
      <c r="S111" t="s">
        <v>359</v>
      </c>
    </row>
    <row r="112" spans="3:19" x14ac:dyDescent="0.25">
      <c r="C112" t="s">
        <v>518</v>
      </c>
      <c r="S112" t="s">
        <v>360</v>
      </c>
    </row>
    <row r="113" spans="3:19" x14ac:dyDescent="0.25">
      <c r="C113" t="s">
        <v>218</v>
      </c>
      <c r="S113" t="s">
        <v>361</v>
      </c>
    </row>
    <row r="114" spans="3:19" x14ac:dyDescent="0.25">
      <c r="C114" t="s">
        <v>437</v>
      </c>
      <c r="S114" t="s">
        <v>362</v>
      </c>
    </row>
    <row r="115" spans="3:19" x14ac:dyDescent="0.25">
      <c r="C115" t="s">
        <v>188</v>
      </c>
      <c r="S115" t="s">
        <v>363</v>
      </c>
    </row>
    <row r="116" spans="3:19" x14ac:dyDescent="0.25">
      <c r="C116" t="s">
        <v>106</v>
      </c>
      <c r="S116" t="s">
        <v>364</v>
      </c>
    </row>
    <row r="117" spans="3:19" x14ac:dyDescent="0.25">
      <c r="C117" t="s">
        <v>107</v>
      </c>
    </row>
    <row r="118" spans="3:19" x14ac:dyDescent="0.25">
      <c r="C118" t="s">
        <v>108</v>
      </c>
    </row>
    <row r="119" spans="3:19" x14ac:dyDescent="0.25">
      <c r="C119" t="s">
        <v>388</v>
      </c>
    </row>
    <row r="120" spans="3:19" x14ac:dyDescent="0.25">
      <c r="C120" t="s">
        <v>502</v>
      </c>
    </row>
    <row r="121" spans="3:19" x14ac:dyDescent="0.25">
      <c r="C121" t="s">
        <v>414</v>
      </c>
    </row>
    <row r="122" spans="3:19" x14ac:dyDescent="0.25">
      <c r="C122" t="s">
        <v>573</v>
      </c>
    </row>
    <row r="123" spans="3:19" x14ac:dyDescent="0.25">
      <c r="C123" t="s">
        <v>189</v>
      </c>
    </row>
    <row r="124" spans="3:19" x14ac:dyDescent="0.25">
      <c r="C124" t="s">
        <v>190</v>
      </c>
    </row>
    <row r="125" spans="3:19" x14ac:dyDescent="0.25">
      <c r="C125" t="s">
        <v>191</v>
      </c>
    </row>
    <row r="126" spans="3:19" x14ac:dyDescent="0.25">
      <c r="C126" t="s">
        <v>110</v>
      </c>
    </row>
    <row r="127" spans="3:19" x14ac:dyDescent="0.25">
      <c r="C127" t="s">
        <v>582</v>
      </c>
    </row>
    <row r="128" spans="3:19" x14ac:dyDescent="0.25">
      <c r="C128" t="s">
        <v>230</v>
      </c>
    </row>
    <row r="129" spans="3:3" x14ac:dyDescent="0.25">
      <c r="C129" t="s">
        <v>415</v>
      </c>
    </row>
    <row r="130" spans="3:3" x14ac:dyDescent="0.25">
      <c r="C130" t="s">
        <v>192</v>
      </c>
    </row>
    <row r="131" spans="3:3" x14ac:dyDescent="0.25">
      <c r="C131" t="s">
        <v>243</v>
      </c>
    </row>
    <row r="132" spans="3:3" x14ac:dyDescent="0.25">
      <c r="C132" t="s">
        <v>416</v>
      </c>
    </row>
    <row r="133" spans="3:3" x14ac:dyDescent="0.25">
      <c r="C133" t="s">
        <v>193</v>
      </c>
    </row>
    <row r="134" spans="3:3" x14ac:dyDescent="0.25">
      <c r="C134" t="s">
        <v>194</v>
      </c>
    </row>
    <row r="135" spans="3:3" x14ac:dyDescent="0.25">
      <c r="C135" t="s">
        <v>231</v>
      </c>
    </row>
    <row r="136" spans="3:3" x14ac:dyDescent="0.25">
      <c r="C136" t="s">
        <v>232</v>
      </c>
    </row>
    <row r="137" spans="3:3" x14ac:dyDescent="0.25">
      <c r="C137" t="s">
        <v>219</v>
      </c>
    </row>
    <row r="138" spans="3:3" x14ac:dyDescent="0.25">
      <c r="C138" t="s">
        <v>195</v>
      </c>
    </row>
    <row r="139" spans="3:3" x14ac:dyDescent="0.25">
      <c r="C139" t="s">
        <v>570</v>
      </c>
    </row>
    <row r="140" spans="3:3" x14ac:dyDescent="0.25">
      <c r="C140" t="s">
        <v>543</v>
      </c>
    </row>
    <row r="141" spans="3:3" x14ac:dyDescent="0.25">
      <c r="C141" t="s">
        <v>111</v>
      </c>
    </row>
    <row r="142" spans="3:3" x14ac:dyDescent="0.25">
      <c r="C142" t="s">
        <v>112</v>
      </c>
    </row>
    <row r="143" spans="3:3" x14ac:dyDescent="0.25">
      <c r="C143" t="s">
        <v>233</v>
      </c>
    </row>
    <row r="144" spans="3:3" x14ac:dyDescent="0.25">
      <c r="C144" t="s">
        <v>556</v>
      </c>
    </row>
    <row r="145" spans="3:3" x14ac:dyDescent="0.25">
      <c r="C145" t="s">
        <v>386</v>
      </c>
    </row>
    <row r="146" spans="3:3" x14ac:dyDescent="0.25">
      <c r="C146" t="s">
        <v>387</v>
      </c>
    </row>
    <row r="147" spans="3:3" x14ac:dyDescent="0.25">
      <c r="C147" t="s">
        <v>535</v>
      </c>
    </row>
    <row r="148" spans="3:3" x14ac:dyDescent="0.25">
      <c r="C148" t="s">
        <v>571</v>
      </c>
    </row>
    <row r="149" spans="3:3" x14ac:dyDescent="0.25">
      <c r="C149" t="s">
        <v>579</v>
      </c>
    </row>
    <row r="150" spans="3:3" x14ac:dyDescent="0.25">
      <c r="C150" t="s">
        <v>113</v>
      </c>
    </row>
    <row r="151" spans="3:3" x14ac:dyDescent="0.25">
      <c r="C151" t="s">
        <v>503</v>
      </c>
    </row>
    <row r="152" spans="3:3" x14ac:dyDescent="0.25">
      <c r="C152" t="s">
        <v>417</v>
      </c>
    </row>
    <row r="153" spans="3:3" x14ac:dyDescent="0.25">
      <c r="C153" t="s">
        <v>567</v>
      </c>
    </row>
    <row r="154" spans="3:3" x14ac:dyDescent="0.25">
      <c r="C154" t="s">
        <v>418</v>
      </c>
    </row>
    <row r="155" spans="3:3" x14ac:dyDescent="0.25">
      <c r="C155" t="s">
        <v>568</v>
      </c>
    </row>
    <row r="156" spans="3:3" x14ac:dyDescent="0.25">
      <c r="C156" t="s">
        <v>569</v>
      </c>
    </row>
    <row r="157" spans="3:3" x14ac:dyDescent="0.25">
      <c r="C157" t="s">
        <v>114</v>
      </c>
    </row>
    <row r="158" spans="3:3" x14ac:dyDescent="0.25">
      <c r="C158" t="s">
        <v>115</v>
      </c>
    </row>
    <row r="159" spans="3:3" x14ac:dyDescent="0.25">
      <c r="C159" t="s">
        <v>580</v>
      </c>
    </row>
    <row r="160" spans="3:3" x14ac:dyDescent="0.25">
      <c r="C160" t="s">
        <v>557</v>
      </c>
    </row>
    <row r="161" spans="3:3" x14ac:dyDescent="0.25">
      <c r="C161" t="s">
        <v>196</v>
      </c>
    </row>
    <row r="162" spans="3:3" x14ac:dyDescent="0.25">
      <c r="C162" t="s">
        <v>529</v>
      </c>
    </row>
    <row r="163" spans="3:3" x14ac:dyDescent="0.25">
      <c r="C163" t="s">
        <v>504</v>
      </c>
    </row>
    <row r="164" spans="3:3" x14ac:dyDescent="0.25">
      <c r="C164" t="s">
        <v>197</v>
      </c>
    </row>
    <row r="165" spans="3:3" x14ac:dyDescent="0.25">
      <c r="C165" t="s">
        <v>558</v>
      </c>
    </row>
    <row r="166" spans="3:3" x14ac:dyDescent="0.25">
      <c r="C166" t="s">
        <v>530</v>
      </c>
    </row>
    <row r="167" spans="3:3" x14ac:dyDescent="0.25">
      <c r="C167" t="s">
        <v>198</v>
      </c>
    </row>
    <row r="168" spans="3:3" x14ac:dyDescent="0.25">
      <c r="C168" t="s">
        <v>116</v>
      </c>
    </row>
    <row r="169" spans="3:3" x14ac:dyDescent="0.25">
      <c r="C169" t="s">
        <v>117</v>
      </c>
    </row>
    <row r="170" spans="3:3" x14ac:dyDescent="0.25">
      <c r="C170" t="s">
        <v>199</v>
      </c>
    </row>
    <row r="171" spans="3:3" x14ac:dyDescent="0.25">
      <c r="C171" t="s">
        <v>118</v>
      </c>
    </row>
    <row r="172" spans="3:3" x14ac:dyDescent="0.25">
      <c r="C172" t="s">
        <v>438</v>
      </c>
    </row>
    <row r="173" spans="3:3" x14ac:dyDescent="0.25">
      <c r="C173" t="s">
        <v>505</v>
      </c>
    </row>
    <row r="174" spans="3:3" x14ac:dyDescent="0.25">
      <c r="C174" t="s">
        <v>119</v>
      </c>
    </row>
    <row r="175" spans="3:3" x14ac:dyDescent="0.25">
      <c r="C175" t="s">
        <v>200</v>
      </c>
    </row>
    <row r="176" spans="3:3" x14ac:dyDescent="0.25">
      <c r="C176" t="s">
        <v>120</v>
      </c>
    </row>
    <row r="177" spans="3:3" x14ac:dyDescent="0.25">
      <c r="C177" t="s">
        <v>419</v>
      </c>
    </row>
    <row r="178" spans="3:3" x14ac:dyDescent="0.25">
      <c r="C178" t="s">
        <v>420</v>
      </c>
    </row>
    <row r="179" spans="3:3" x14ac:dyDescent="0.25">
      <c r="C179" t="s">
        <v>421</v>
      </c>
    </row>
    <row r="180" spans="3:3" x14ac:dyDescent="0.25">
      <c r="C180" t="s">
        <v>234</v>
      </c>
    </row>
    <row r="181" spans="3:3" x14ac:dyDescent="0.25">
      <c r="C181" t="s">
        <v>235</v>
      </c>
    </row>
    <row r="182" spans="3:3" x14ac:dyDescent="0.25">
      <c r="C182" t="s">
        <v>201</v>
      </c>
    </row>
    <row r="183" spans="3:3" x14ac:dyDescent="0.25">
      <c r="C183" t="s">
        <v>236</v>
      </c>
    </row>
    <row r="184" spans="3:3" x14ac:dyDescent="0.25">
      <c r="C184" t="s">
        <v>202</v>
      </c>
    </row>
    <row r="185" spans="3:3" x14ac:dyDescent="0.25">
      <c r="C185" t="s">
        <v>422</v>
      </c>
    </row>
    <row r="186" spans="3:3" x14ac:dyDescent="0.25">
      <c r="C186" t="s">
        <v>203</v>
      </c>
    </row>
    <row r="187" spans="3:3" x14ac:dyDescent="0.25">
      <c r="C187" t="s">
        <v>122</v>
      </c>
    </row>
    <row r="188" spans="3:3" x14ac:dyDescent="0.25">
      <c r="C188" t="s">
        <v>237</v>
      </c>
    </row>
    <row r="189" spans="3:3" x14ac:dyDescent="0.25">
      <c r="C189" t="s">
        <v>204</v>
      </c>
    </row>
    <row r="190" spans="3:3" x14ac:dyDescent="0.25">
      <c r="C190" t="s">
        <v>490</v>
      </c>
    </row>
    <row r="191" spans="3:3" x14ac:dyDescent="0.25">
      <c r="C191" t="s">
        <v>123</v>
      </c>
    </row>
    <row r="192" spans="3:3" x14ac:dyDescent="0.25">
      <c r="C192" t="s">
        <v>205</v>
      </c>
    </row>
    <row r="193" spans="3:3" x14ac:dyDescent="0.25">
      <c r="C193" t="s">
        <v>124</v>
      </c>
    </row>
    <row r="194" spans="3:3" x14ac:dyDescent="0.25">
      <c r="C194" t="s">
        <v>423</v>
      </c>
    </row>
    <row r="195" spans="3:3" x14ac:dyDescent="0.25">
      <c r="C195" t="s">
        <v>125</v>
      </c>
    </row>
    <row r="196" spans="3:3" x14ac:dyDescent="0.25">
      <c r="C196" t="s">
        <v>559</v>
      </c>
    </row>
    <row r="197" spans="3:3" x14ac:dyDescent="0.25">
      <c r="C197" t="s">
        <v>560</v>
      </c>
    </row>
    <row r="198" spans="3:3" x14ac:dyDescent="0.25">
      <c r="C198" t="s">
        <v>566</v>
      </c>
    </row>
    <row r="199" spans="3:3" x14ac:dyDescent="0.25">
      <c r="C199" t="s">
        <v>561</v>
      </c>
    </row>
    <row r="200" spans="3:3" x14ac:dyDescent="0.25">
      <c r="C200" t="s">
        <v>562</v>
      </c>
    </row>
    <row r="201" spans="3:3" x14ac:dyDescent="0.25">
      <c r="C201" t="s">
        <v>238</v>
      </c>
    </row>
    <row r="202" spans="3:3" x14ac:dyDescent="0.25">
      <c r="C202" t="s">
        <v>563</v>
      </c>
    </row>
    <row r="203" spans="3:3" x14ac:dyDescent="0.25">
      <c r="C203" t="s">
        <v>126</v>
      </c>
    </row>
    <row r="204" spans="3:3" x14ac:dyDescent="0.25">
      <c r="C204" t="s">
        <v>581</v>
      </c>
    </row>
    <row r="205" spans="3:3" x14ac:dyDescent="0.25">
      <c r="C205" t="s">
        <v>531</v>
      </c>
    </row>
    <row r="206" spans="3:3" x14ac:dyDescent="0.25">
      <c r="C206" t="s">
        <v>532</v>
      </c>
    </row>
    <row r="207" spans="3:3" x14ac:dyDescent="0.25">
      <c r="C207" t="s">
        <v>221</v>
      </c>
    </row>
    <row r="208" spans="3:3" x14ac:dyDescent="0.25">
      <c r="C208" t="s">
        <v>220</v>
      </c>
    </row>
    <row r="209" spans="3:3" x14ac:dyDescent="0.25">
      <c r="C209" t="s">
        <v>564</v>
      </c>
    </row>
    <row r="210" spans="3:3" x14ac:dyDescent="0.25">
      <c r="C210" t="s">
        <v>206</v>
      </c>
    </row>
    <row r="211" spans="3:3" x14ac:dyDescent="0.25">
      <c r="C211" t="s">
        <v>222</v>
      </c>
    </row>
    <row r="212" spans="3:3" x14ac:dyDescent="0.25">
      <c r="C212" t="s">
        <v>424</v>
      </c>
    </row>
    <row r="213" spans="3:3" x14ac:dyDescent="0.25">
      <c r="C213" t="s">
        <v>239</v>
      </c>
    </row>
    <row r="214" spans="3:3" x14ac:dyDescent="0.25">
      <c r="C214" t="s">
        <v>127</v>
      </c>
    </row>
    <row r="215" spans="3:3" x14ac:dyDescent="0.25">
      <c r="C215" t="s">
        <v>425</v>
      </c>
    </row>
    <row r="216" spans="3:3" x14ac:dyDescent="0.25">
      <c r="C216" t="s">
        <v>128</v>
      </c>
    </row>
    <row r="217" spans="3:3" x14ac:dyDescent="0.25">
      <c r="C217" t="s">
        <v>426</v>
      </c>
    </row>
    <row r="218" spans="3:3" x14ac:dyDescent="0.25">
      <c r="C218" t="s">
        <v>223</v>
      </c>
    </row>
    <row r="219" spans="3:3" x14ac:dyDescent="0.25">
      <c r="C219" t="s">
        <v>213</v>
      </c>
    </row>
    <row r="220" spans="3:3" x14ac:dyDescent="0.25">
      <c r="C220" t="s">
        <v>427</v>
      </c>
    </row>
    <row r="221" spans="3:3" x14ac:dyDescent="0.25">
      <c r="C221" t="s">
        <v>428</v>
      </c>
    </row>
    <row r="222" spans="3:3" x14ac:dyDescent="0.25">
      <c r="C222" t="s">
        <v>129</v>
      </c>
    </row>
    <row r="223" spans="3:3" x14ac:dyDescent="0.25">
      <c r="C223" t="s">
        <v>240</v>
      </c>
    </row>
    <row r="224" spans="3:3" x14ac:dyDescent="0.25">
      <c r="C224" t="s">
        <v>244</v>
      </c>
    </row>
    <row r="225" spans="3:3" x14ac:dyDescent="0.25">
      <c r="C225" t="s">
        <v>207</v>
      </c>
    </row>
    <row r="226" spans="3:3" x14ac:dyDescent="0.25">
      <c r="C226" t="s">
        <v>130</v>
      </c>
    </row>
    <row r="227" spans="3:3" x14ac:dyDescent="0.25">
      <c r="C227" t="s">
        <v>208</v>
      </c>
    </row>
    <row r="228" spans="3:3" x14ac:dyDescent="0.25">
      <c r="C228" t="s">
        <v>209</v>
      </c>
    </row>
    <row r="229" spans="3:3" x14ac:dyDescent="0.25">
      <c r="C229" t="s">
        <v>210</v>
      </c>
    </row>
    <row r="230" spans="3:3" x14ac:dyDescent="0.25">
      <c r="C230" t="s">
        <v>511</v>
      </c>
    </row>
    <row r="231" spans="3:3" x14ac:dyDescent="0.25">
      <c r="C231" t="s">
        <v>512</v>
      </c>
    </row>
    <row r="232" spans="3:3" x14ac:dyDescent="0.25">
      <c r="C232" t="s">
        <v>429</v>
      </c>
    </row>
    <row r="233" spans="3:3" x14ac:dyDescent="0.25">
      <c r="C233" t="s">
        <v>430</v>
      </c>
    </row>
    <row r="234" spans="3:3" x14ac:dyDescent="0.25">
      <c r="C234" t="s">
        <v>431</v>
      </c>
    </row>
    <row r="235" spans="3:3" x14ac:dyDescent="0.25">
      <c r="C235" t="s">
        <v>432</v>
      </c>
    </row>
    <row r="236" spans="3:3" x14ac:dyDescent="0.25">
      <c r="C236" t="s">
        <v>433</v>
      </c>
    </row>
    <row r="237" spans="3:3" x14ac:dyDescent="0.25">
      <c r="C237" t="s">
        <v>513</v>
      </c>
    </row>
    <row r="238" spans="3:3" x14ac:dyDescent="0.25">
      <c r="C238" t="s">
        <v>514</v>
      </c>
    </row>
    <row r="239" spans="3:3" x14ac:dyDescent="0.25">
      <c r="C239" t="s">
        <v>506</v>
      </c>
    </row>
    <row r="240" spans="3:3" x14ac:dyDescent="0.25">
      <c r="C240" t="s">
        <v>474</v>
      </c>
    </row>
    <row r="241" spans="3:3" x14ac:dyDescent="0.25">
      <c r="C241" t="s">
        <v>475</v>
      </c>
    </row>
    <row r="242" spans="3:3" x14ac:dyDescent="0.25">
      <c r="C242" t="s">
        <v>507</v>
      </c>
    </row>
    <row r="243" spans="3:3" x14ac:dyDescent="0.25">
      <c r="C243" t="s">
        <v>508</v>
      </c>
    </row>
    <row r="244" spans="3:3" x14ac:dyDescent="0.25">
      <c r="C244" t="s">
        <v>473</v>
      </c>
    </row>
    <row r="245" spans="3:3" x14ac:dyDescent="0.25">
      <c r="C245" t="s">
        <v>509</v>
      </c>
    </row>
    <row r="246" spans="3:3" x14ac:dyDescent="0.25">
      <c r="C246" t="s">
        <v>575</v>
      </c>
    </row>
    <row r="247" spans="3:3" x14ac:dyDescent="0.25">
      <c r="C247" t="s">
        <v>576</v>
      </c>
    </row>
    <row r="248" spans="3:3" x14ac:dyDescent="0.25">
      <c r="C248" t="s">
        <v>574</v>
      </c>
    </row>
    <row r="249" spans="3:3" x14ac:dyDescent="0.25">
      <c r="C249" t="s">
        <v>533</v>
      </c>
    </row>
    <row r="250" spans="3:3" x14ac:dyDescent="0.25">
      <c r="C250" t="s">
        <v>534</v>
      </c>
    </row>
    <row r="251" spans="3:3" x14ac:dyDescent="0.25">
      <c r="C251" t="s">
        <v>510</v>
      </c>
    </row>
  </sheetData>
  <sheetProtection selectLockedCells="1" selectUnlockedCells="1"/>
  <pageMargins left="0.7" right="0.7" top="0.75" bottom="0.75" header="0.3" footer="0.3"/>
  <pageSetup paperSize="9"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20</vt:i4>
      </vt:variant>
    </vt:vector>
  </HeadingPairs>
  <TitlesOfParts>
    <vt:vector size="22" baseType="lpstr">
      <vt:lpstr>Заказ</vt:lpstr>
      <vt:lpstr>massiv</vt:lpstr>
      <vt:lpstr>ВИД_ВСТАВКИ</vt:lpstr>
      <vt:lpstr>Зеркало1</vt:lpstr>
      <vt:lpstr>Патина</vt:lpstr>
      <vt:lpstr>Радиус600</vt:lpstr>
      <vt:lpstr>Расчёт</vt:lpstr>
      <vt:lpstr>Рисунок</vt:lpstr>
      <vt:lpstr>ТЕКСТУРА</vt:lpstr>
      <vt:lpstr>ТИП</vt:lpstr>
      <vt:lpstr>Тип_Р</vt:lpstr>
      <vt:lpstr>Толщина</vt:lpstr>
      <vt:lpstr>Фрезеровка</vt:lpstr>
      <vt:lpstr>Фрезеровка_c_патиной</vt:lpstr>
      <vt:lpstr>Фрезеровка_торцевая</vt:lpstr>
      <vt:lpstr>Фрезеровка_торцевая_K</vt:lpstr>
      <vt:lpstr>Фрезеровка_торцевая_K_с_патиной</vt:lpstr>
      <vt:lpstr>Фрезеровка_торцевая_с_патиной</vt:lpstr>
      <vt:lpstr>Фрезеровка10</vt:lpstr>
      <vt:lpstr>ХОРДА600</vt:lpstr>
      <vt:lpstr>Цвет</vt:lpstr>
      <vt:lpstr>ЦветПатина</vt:lpstr>
    </vt:vector>
  </TitlesOfParts>
  <Company>JSC DRSK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Синицын Дмитрий Сергеевич</dc:creator>
  <cp:lastModifiedBy>Marketer</cp:lastModifiedBy>
  <cp:lastPrinted>2021-09-07T05:48:09Z</cp:lastPrinted>
  <dcterms:created xsi:type="dcterms:W3CDTF">2015-03-18T01:18:45Z</dcterms:created>
  <dcterms:modified xsi:type="dcterms:W3CDTF">2025-01-27T05:25:20Z</dcterms:modified>
</cp:coreProperties>
</file>